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klinger001\OneDrive - pwc\Unterlagen\Vortrag Betriebswirtschaft\"/>
    </mc:Choice>
  </mc:AlternateContent>
  <xr:revisionPtr revIDLastSave="0" documentId="13_ncr:1_{5A17DA80-FFBD-4DE0-B63F-5DF8979CFE37}" xr6:coauthVersionLast="47" xr6:coauthVersionMax="47" xr10:uidLastSave="{00000000-0000-0000-0000-000000000000}"/>
  <bookViews>
    <workbookView xWindow="-120" yWindow="-120" windowWidth="29040" windowHeight="17520" activeTab="7" xr2:uid="{00000000-000D-0000-FFFF-FFFF00000000}"/>
    <workbookView xWindow="-120" yWindow="-120" windowWidth="29040" windowHeight="17520" firstSheet="1" activeTab="7" xr2:uid="{8D60336A-EAAB-4D05-9419-1106D85A2BEC}"/>
  </bookViews>
  <sheets>
    <sheet name="Ausfüllhilfe" sheetId="7" r:id="rId1"/>
    <sheet name="Kapitalbedarf &amp; Finanzierung" sheetId="1" r:id="rId2"/>
    <sheet name="Absatzplan" sheetId="6" r:id="rId3"/>
    <sheet name="Umsatzplan" sheetId="2" r:id="rId4"/>
    <sheet name="Kostenplan" sheetId="3" r:id="rId5"/>
    <sheet name="Rentabilitätsplan" sheetId="4" r:id="rId6"/>
    <sheet name="Liquiditätsplan" sheetId="5" r:id="rId7"/>
    <sheet name="Nebenrechnungen" sheetId="9" r:id="rId8"/>
    <sheet name="Hilfstabelle Monate" sheetId="8" state="hidden" r:id="rId9"/>
  </sheets>
  <calcPr calcId="162913"/>
</workbook>
</file>

<file path=xl/calcChain.xml><?xml version="1.0" encoding="utf-8"?>
<calcChain xmlns="http://schemas.openxmlformats.org/spreadsheetml/2006/main">
  <c r="D28" i="9" l="1"/>
  <c r="E28" i="9"/>
  <c r="F28" i="9" s="1"/>
  <c r="D29" i="9"/>
  <c r="E29" i="9"/>
  <c r="F29" i="9" s="1"/>
  <c r="D30" i="9"/>
  <c r="E30" i="9" s="1"/>
  <c r="F30" i="9" s="1"/>
  <c r="D31" i="9"/>
  <c r="E31" i="9"/>
  <c r="F31" i="9" s="1"/>
  <c r="D32" i="9"/>
  <c r="E32" i="9"/>
  <c r="D33" i="9"/>
  <c r="E33" i="9"/>
  <c r="F27" i="9"/>
  <c r="F32" i="9"/>
  <c r="F33" i="9"/>
  <c r="F34" i="9"/>
  <c r="D26" i="9"/>
  <c r="E26" i="9" s="1"/>
  <c r="F26" i="9" s="1"/>
  <c r="H85" i="9"/>
  <c r="J1" i="9"/>
  <c r="K1" i="9" s="1"/>
  <c r="L1" i="9" s="1"/>
  <c r="M1" i="9" s="1"/>
  <c r="N1" i="9" s="1"/>
  <c r="O1" i="9" s="1"/>
  <c r="P1" i="9" s="1"/>
  <c r="Q1" i="9" s="1"/>
  <c r="R1" i="9" s="1"/>
  <c r="S1" i="9" s="1"/>
  <c r="T1" i="9" s="1"/>
  <c r="U1" i="9" s="1"/>
  <c r="V1" i="9" s="1"/>
  <c r="W1" i="9" s="1"/>
  <c r="X1" i="9" s="1"/>
  <c r="Y1" i="9" s="1"/>
  <c r="Z1" i="9" s="1"/>
  <c r="AA1" i="9" s="1"/>
  <c r="AB1" i="9" s="1"/>
  <c r="AC1" i="9" s="1"/>
  <c r="AD1" i="9" s="1"/>
  <c r="AE1" i="9" s="1"/>
  <c r="AF1" i="9" s="1"/>
  <c r="AG1" i="9" s="1"/>
  <c r="AH1" i="9" s="1"/>
  <c r="AI1" i="9" s="1"/>
  <c r="AJ1" i="9" s="1"/>
  <c r="AK1" i="9" s="1"/>
  <c r="AL1" i="9" s="1"/>
  <c r="AM1" i="9" s="1"/>
  <c r="AN1" i="9" s="1"/>
  <c r="AO1" i="9" s="1"/>
  <c r="AP1" i="9" s="1"/>
  <c r="AQ1" i="9" s="1"/>
  <c r="AR1" i="9" s="1"/>
  <c r="H84" i="9"/>
  <c r="I84" i="9" s="1"/>
  <c r="J84" i="9" s="1"/>
  <c r="K84" i="9" s="1"/>
  <c r="L84" i="9" s="1"/>
  <c r="M84" i="9" s="1"/>
  <c r="N84" i="9" s="1"/>
  <c r="O84" i="9" s="1"/>
  <c r="P84" i="9" s="1"/>
  <c r="Q84" i="9" s="1"/>
  <c r="R84" i="9" s="1"/>
  <c r="S84" i="9" s="1"/>
  <c r="T84" i="9" s="1"/>
  <c r="U84" i="9" s="1"/>
  <c r="V84" i="9" s="1"/>
  <c r="W84" i="9" s="1"/>
  <c r="X84" i="9" s="1"/>
  <c r="Y84" i="9" s="1"/>
  <c r="Z84" i="9" s="1"/>
  <c r="AA84" i="9" s="1"/>
  <c r="AB84" i="9" s="1"/>
  <c r="AC84" i="9" s="1"/>
  <c r="AD84" i="9" s="1"/>
  <c r="AE84" i="9" s="1"/>
  <c r="AF84" i="9" s="1"/>
  <c r="AG84" i="9" s="1"/>
  <c r="AH84" i="9" s="1"/>
  <c r="AI84" i="9" s="1"/>
  <c r="AJ84" i="9" s="1"/>
  <c r="AK84" i="9" s="1"/>
  <c r="AL84" i="9" s="1"/>
  <c r="AM84" i="9" s="1"/>
  <c r="AN84" i="9" s="1"/>
  <c r="AO84" i="9" s="1"/>
  <c r="AP84" i="9" s="1"/>
  <c r="AQ84" i="9" s="1"/>
  <c r="AR84" i="9" s="1"/>
  <c r="AS84" i="9" s="1"/>
  <c r="AT84" i="9" s="1"/>
  <c r="AU84" i="9" s="1"/>
  <c r="AV84" i="9" s="1"/>
  <c r="AW84" i="9" s="1"/>
  <c r="AX84" i="9" s="1"/>
  <c r="AY84" i="9" s="1"/>
  <c r="AZ84" i="9" s="1"/>
  <c r="BA84" i="9" s="1"/>
  <c r="BB84" i="9" s="1"/>
  <c r="BC84" i="9" s="1"/>
  <c r="C81" i="9"/>
  <c r="C61" i="9"/>
  <c r="C67" i="9" s="1"/>
  <c r="C69" i="9" s="1"/>
  <c r="C43" i="9"/>
  <c r="C51" i="9" s="1"/>
  <c r="D27" i="9"/>
  <c r="E27" i="9" s="1"/>
  <c r="D34" i="9"/>
  <c r="E34" i="9" s="1"/>
  <c r="D25" i="9"/>
  <c r="E25" i="9" s="1"/>
  <c r="F25" i="9" s="1"/>
  <c r="E9" i="9"/>
  <c r="E10" i="9"/>
  <c r="E11" i="9"/>
  <c r="E12" i="9"/>
  <c r="E13" i="9"/>
  <c r="E14" i="9"/>
  <c r="E15" i="9"/>
  <c r="E16" i="9"/>
  <c r="E8" i="9"/>
  <c r="C17" i="9"/>
  <c r="F35" i="9" l="1"/>
  <c r="AS1" i="9"/>
  <c r="H86" i="9"/>
  <c r="C53" i="9"/>
  <c r="E35" i="9"/>
  <c r="D35" i="9"/>
  <c r="E17" i="9"/>
  <c r="C14" i="6"/>
  <c r="C28" i="6"/>
  <c r="B41" i="6"/>
  <c r="B40" i="6"/>
  <c r="B39" i="6"/>
  <c r="B38" i="6"/>
  <c r="B27" i="6"/>
  <c r="B26" i="6"/>
  <c r="B25" i="6"/>
  <c r="B24" i="6"/>
  <c r="B13" i="6"/>
  <c r="B11" i="6"/>
  <c r="B12" i="6"/>
  <c r="B10" i="6"/>
  <c r="AT1" i="9" l="1"/>
  <c r="H87" i="9"/>
  <c r="H88" i="9" s="1"/>
  <c r="I85" i="9" s="1"/>
  <c r="D23" i="5"/>
  <c r="E23" i="5"/>
  <c r="F23" i="5"/>
  <c r="G23" i="5"/>
  <c r="H23" i="5"/>
  <c r="I23" i="5"/>
  <c r="J23" i="5"/>
  <c r="K23" i="5"/>
  <c r="L23" i="5"/>
  <c r="M23" i="5"/>
  <c r="N23" i="5"/>
  <c r="C23" i="5"/>
  <c r="D15" i="5"/>
  <c r="E15" i="5"/>
  <c r="F15" i="5"/>
  <c r="G15" i="5"/>
  <c r="H15" i="5"/>
  <c r="I15" i="5"/>
  <c r="J15" i="5"/>
  <c r="K15" i="5"/>
  <c r="L15" i="5"/>
  <c r="M15" i="5"/>
  <c r="N15" i="5"/>
  <c r="C15" i="5"/>
  <c r="I86" i="9" l="1"/>
  <c r="I87" i="9" s="1"/>
  <c r="I88" i="9" s="1"/>
  <c r="J85" i="9" s="1"/>
  <c r="AU1" i="9"/>
  <c r="O82" i="3"/>
  <c r="O77" i="3"/>
  <c r="J86" i="9" l="1"/>
  <c r="J87" i="9" s="1"/>
  <c r="J88" i="9" s="1"/>
  <c r="K85" i="9" s="1"/>
  <c r="K86" i="9" s="1"/>
  <c r="K87" i="9" s="1"/>
  <c r="K88" i="9" s="1"/>
  <c r="L85" i="9" s="1"/>
  <c r="AV1" i="9"/>
  <c r="O91" i="3"/>
  <c r="L86" i="9" l="1"/>
  <c r="L87" i="9" s="1"/>
  <c r="L88" i="9" s="1"/>
  <c r="M85" i="9" s="1"/>
  <c r="AW1" i="9"/>
  <c r="O23" i="3"/>
  <c r="O58" i="3"/>
  <c r="M86" i="9" l="1"/>
  <c r="M87" i="9" s="1"/>
  <c r="M88" i="9" s="1"/>
  <c r="N85" i="9" s="1"/>
  <c r="AX1" i="9"/>
  <c r="N42" i="6"/>
  <c r="M42" i="6"/>
  <c r="L42" i="6"/>
  <c r="K42" i="6"/>
  <c r="J42" i="6"/>
  <c r="I42" i="6"/>
  <c r="H42" i="6"/>
  <c r="G42" i="6"/>
  <c r="F42" i="6"/>
  <c r="E42" i="6"/>
  <c r="D42" i="6"/>
  <c r="C42" i="6"/>
  <c r="D14" i="6"/>
  <c r="E14" i="6"/>
  <c r="F14" i="6"/>
  <c r="G14" i="6"/>
  <c r="H14" i="6"/>
  <c r="I14" i="6"/>
  <c r="J14" i="6"/>
  <c r="K14" i="6"/>
  <c r="L14" i="6"/>
  <c r="M14" i="6"/>
  <c r="N14" i="6"/>
  <c r="N28" i="6"/>
  <c r="M28" i="6"/>
  <c r="L28" i="6"/>
  <c r="K28" i="6"/>
  <c r="J28" i="6"/>
  <c r="I28" i="6"/>
  <c r="H28" i="6"/>
  <c r="G28" i="6"/>
  <c r="F28" i="6"/>
  <c r="E28" i="6"/>
  <c r="D28" i="6"/>
  <c r="N86" i="9" l="1"/>
  <c r="N87" i="9" s="1"/>
  <c r="N88" i="9" s="1"/>
  <c r="O85" i="9" s="1"/>
  <c r="O86" i="9" s="1"/>
  <c r="O87" i="9" s="1"/>
  <c r="O88" i="9" s="1"/>
  <c r="P85" i="9" s="1"/>
  <c r="AY1" i="9"/>
  <c r="M24" i="6"/>
  <c r="I24" i="6"/>
  <c r="E24" i="6"/>
  <c r="L24" i="6"/>
  <c r="D24" i="6"/>
  <c r="G24" i="6"/>
  <c r="N24" i="6"/>
  <c r="F24" i="6"/>
  <c r="H24" i="6"/>
  <c r="K24" i="6"/>
  <c r="C24" i="6"/>
  <c r="J24" i="6"/>
  <c r="M25" i="6"/>
  <c r="I25" i="6"/>
  <c r="E25" i="6"/>
  <c r="L25" i="6"/>
  <c r="G25" i="6"/>
  <c r="N25" i="6"/>
  <c r="H25" i="6"/>
  <c r="D25" i="6"/>
  <c r="K25" i="6"/>
  <c r="C25" i="6"/>
  <c r="J25" i="6"/>
  <c r="F25" i="6"/>
  <c r="N40" i="6"/>
  <c r="J40" i="6"/>
  <c r="F40" i="6"/>
  <c r="M40" i="6"/>
  <c r="I40" i="6"/>
  <c r="E40" i="6"/>
  <c r="G40" i="6"/>
  <c r="L40" i="6"/>
  <c r="H40" i="6"/>
  <c r="D40" i="6"/>
  <c r="K40" i="6"/>
  <c r="C40" i="6"/>
  <c r="N38" i="6"/>
  <c r="J38" i="6"/>
  <c r="F38" i="6"/>
  <c r="M38" i="6"/>
  <c r="I38" i="6"/>
  <c r="E38" i="6"/>
  <c r="K38" i="6"/>
  <c r="C38" i="6"/>
  <c r="L38" i="6"/>
  <c r="H38" i="6"/>
  <c r="D38" i="6"/>
  <c r="D43" i="6" s="1"/>
  <c r="D35" i="2" s="1"/>
  <c r="G38" i="6"/>
  <c r="N39" i="6"/>
  <c r="J39" i="6"/>
  <c r="F39" i="6"/>
  <c r="M39" i="6"/>
  <c r="I39" i="6"/>
  <c r="E39" i="6"/>
  <c r="K39" i="6"/>
  <c r="L39" i="6"/>
  <c r="H39" i="6"/>
  <c r="D39" i="6"/>
  <c r="G39" i="6"/>
  <c r="C39" i="6"/>
  <c r="M26" i="6"/>
  <c r="I26" i="6"/>
  <c r="E26" i="6"/>
  <c r="H26" i="6"/>
  <c r="C26" i="6"/>
  <c r="J26" i="6"/>
  <c r="L26" i="6"/>
  <c r="D26" i="6"/>
  <c r="K26" i="6"/>
  <c r="G26" i="6"/>
  <c r="N26" i="6"/>
  <c r="F26" i="6"/>
  <c r="M27" i="6"/>
  <c r="I27" i="6"/>
  <c r="E27" i="6"/>
  <c r="H27" i="6"/>
  <c r="K27" i="6"/>
  <c r="C27" i="6"/>
  <c r="J27" i="6"/>
  <c r="L27" i="6"/>
  <c r="D27" i="6"/>
  <c r="G27" i="6"/>
  <c r="N27" i="6"/>
  <c r="F27" i="6"/>
  <c r="N41" i="6"/>
  <c r="J41" i="6"/>
  <c r="F41" i="6"/>
  <c r="M41" i="6"/>
  <c r="I41" i="6"/>
  <c r="E41" i="6"/>
  <c r="G41" i="6"/>
  <c r="L41" i="6"/>
  <c r="H41" i="6"/>
  <c r="D41" i="6"/>
  <c r="K41" i="6"/>
  <c r="C41" i="6"/>
  <c r="P86" i="9" l="1"/>
  <c r="P87" i="9" s="1"/>
  <c r="P88" i="9" s="1"/>
  <c r="Q85" i="9" s="1"/>
  <c r="Q86" i="9" s="1"/>
  <c r="Q87" i="9" s="1"/>
  <c r="Q88" i="9" s="1"/>
  <c r="R85" i="9" s="1"/>
  <c r="AZ1" i="9"/>
  <c r="G43" i="6"/>
  <c r="G35" i="2" s="1"/>
  <c r="G47" i="2" s="1"/>
  <c r="F15" i="4" s="1"/>
  <c r="J29" i="6"/>
  <c r="J20" i="2" s="1"/>
  <c r="J32" i="2" s="1"/>
  <c r="I10" i="4" s="1"/>
  <c r="C29" i="6"/>
  <c r="C20" i="2" s="1"/>
  <c r="C32" i="2" s="1"/>
  <c r="C13" i="5" s="1"/>
  <c r="N29" i="6"/>
  <c r="N20" i="2" s="1"/>
  <c r="N32" i="2" s="1"/>
  <c r="N13" i="5" s="1"/>
  <c r="E29" i="6"/>
  <c r="E20" i="2" s="1"/>
  <c r="E32" i="2" s="1"/>
  <c r="D10" i="4" s="1"/>
  <c r="M43" i="6"/>
  <c r="M35" i="2" s="1"/>
  <c r="M47" i="2" s="1"/>
  <c r="L15" i="4" s="1"/>
  <c r="F29" i="6"/>
  <c r="F20" i="2" s="1"/>
  <c r="F43" i="6"/>
  <c r="F35" i="2" s="1"/>
  <c r="F47" i="2" s="1"/>
  <c r="E15" i="4" s="1"/>
  <c r="C12" i="6"/>
  <c r="G12" i="6"/>
  <c r="K12" i="6"/>
  <c r="D12" i="6"/>
  <c r="H12" i="6"/>
  <c r="L12" i="6"/>
  <c r="J12" i="6"/>
  <c r="E12" i="6"/>
  <c r="I12" i="6"/>
  <c r="M12" i="6"/>
  <c r="F12" i="6"/>
  <c r="N12" i="6"/>
  <c r="H43" i="6"/>
  <c r="H35" i="2" s="1"/>
  <c r="H47" i="2" s="1"/>
  <c r="H21" i="5" s="1"/>
  <c r="E43" i="6"/>
  <c r="E35" i="2" s="1"/>
  <c r="E47" i="2" s="1"/>
  <c r="D15" i="4" s="1"/>
  <c r="J43" i="6"/>
  <c r="J35" i="2" s="1"/>
  <c r="J47" i="2" s="1"/>
  <c r="I15" i="4" s="1"/>
  <c r="K29" i="6"/>
  <c r="K20" i="2" s="1"/>
  <c r="G29" i="6"/>
  <c r="G20" i="2" s="1"/>
  <c r="G32" i="2" s="1"/>
  <c r="F10" i="4" s="1"/>
  <c r="I29" i="6"/>
  <c r="I20" i="2" s="1"/>
  <c r="I32" i="2" s="1"/>
  <c r="I13" i="5" s="1"/>
  <c r="C10" i="6"/>
  <c r="G10" i="6"/>
  <c r="K10" i="6"/>
  <c r="D10" i="6"/>
  <c r="H10" i="6"/>
  <c r="L10" i="6"/>
  <c r="N10" i="6"/>
  <c r="E10" i="6"/>
  <c r="I10" i="6"/>
  <c r="M10" i="6"/>
  <c r="F10" i="6"/>
  <c r="J10" i="6"/>
  <c r="C43" i="6"/>
  <c r="C35" i="2" s="1"/>
  <c r="L29" i="6"/>
  <c r="L20" i="2" s="1"/>
  <c r="C11" i="6"/>
  <c r="G11" i="6"/>
  <c r="K11" i="6"/>
  <c r="D11" i="6"/>
  <c r="H11" i="6"/>
  <c r="L11" i="6"/>
  <c r="N11" i="6"/>
  <c r="E11" i="6"/>
  <c r="I11" i="6"/>
  <c r="M11" i="6"/>
  <c r="F11" i="6"/>
  <c r="J11" i="6"/>
  <c r="K43" i="6"/>
  <c r="K35" i="2" s="1"/>
  <c r="K47" i="2" s="1"/>
  <c r="J15" i="4" s="1"/>
  <c r="C13" i="6"/>
  <c r="G13" i="6"/>
  <c r="K13" i="6"/>
  <c r="D13" i="6"/>
  <c r="H13" i="6"/>
  <c r="L13" i="6"/>
  <c r="J13" i="6"/>
  <c r="E13" i="6"/>
  <c r="I13" i="6"/>
  <c r="M13" i="6"/>
  <c r="F13" i="6"/>
  <c r="N13" i="6"/>
  <c r="L43" i="6"/>
  <c r="L35" i="2" s="1"/>
  <c r="L47" i="2" s="1"/>
  <c r="K15" i="4" s="1"/>
  <c r="I43" i="6"/>
  <c r="I35" i="2" s="1"/>
  <c r="I47" i="2" s="1"/>
  <c r="I21" i="5" s="1"/>
  <c r="N43" i="6"/>
  <c r="N35" i="2" s="1"/>
  <c r="H29" i="6"/>
  <c r="H20" i="2" s="1"/>
  <c r="H32" i="2" s="1"/>
  <c r="H13" i="5" s="1"/>
  <c r="D29" i="6"/>
  <c r="D20" i="2" s="1"/>
  <c r="M29" i="6"/>
  <c r="M20" i="2" s="1"/>
  <c r="M32" i="2" s="1"/>
  <c r="M13" i="5" s="1"/>
  <c r="O25" i="5"/>
  <c r="O24" i="5"/>
  <c r="O22" i="5"/>
  <c r="O17" i="5"/>
  <c r="O16" i="5"/>
  <c r="O14" i="5"/>
  <c r="O9" i="5"/>
  <c r="O8" i="5"/>
  <c r="O6" i="5"/>
  <c r="N103" i="3"/>
  <c r="M103" i="3"/>
  <c r="L103" i="3"/>
  <c r="K103" i="3"/>
  <c r="J103" i="3"/>
  <c r="I103" i="3"/>
  <c r="H103" i="3"/>
  <c r="G103" i="3"/>
  <c r="F103" i="3"/>
  <c r="E103" i="3"/>
  <c r="D103" i="3"/>
  <c r="C103" i="3"/>
  <c r="N69" i="3"/>
  <c r="M69" i="3"/>
  <c r="L69" i="3"/>
  <c r="K69" i="3"/>
  <c r="J69" i="3"/>
  <c r="I69" i="3"/>
  <c r="H69" i="3"/>
  <c r="G69" i="3"/>
  <c r="F69" i="3"/>
  <c r="E69" i="3"/>
  <c r="D69" i="3"/>
  <c r="C69" i="3"/>
  <c r="N35" i="3"/>
  <c r="M35" i="3"/>
  <c r="L35" i="3"/>
  <c r="K35" i="3"/>
  <c r="J35" i="3"/>
  <c r="I35" i="3"/>
  <c r="H35" i="3"/>
  <c r="G35" i="3"/>
  <c r="F35" i="3"/>
  <c r="E35" i="3"/>
  <c r="D35" i="3"/>
  <c r="C35" i="3"/>
  <c r="N104" i="3"/>
  <c r="M16" i="4" s="1"/>
  <c r="M104" i="3"/>
  <c r="L16" i="4" s="1"/>
  <c r="L104" i="3"/>
  <c r="K16" i="4" s="1"/>
  <c r="K104" i="3"/>
  <c r="J16" i="4" s="1"/>
  <c r="J104" i="3"/>
  <c r="I16" i="4" s="1"/>
  <c r="I104" i="3"/>
  <c r="H16" i="4" s="1"/>
  <c r="H104" i="3"/>
  <c r="G16" i="4" s="1"/>
  <c r="G104" i="3"/>
  <c r="F16" i="4" s="1"/>
  <c r="F104" i="3"/>
  <c r="E16" i="4" s="1"/>
  <c r="E104" i="3"/>
  <c r="D16" i="4" s="1"/>
  <c r="D104" i="3"/>
  <c r="C16" i="4" s="1"/>
  <c r="C104" i="3"/>
  <c r="B16" i="4" s="1"/>
  <c r="N102" i="3"/>
  <c r="M102" i="3"/>
  <c r="L102" i="3"/>
  <c r="K102" i="3"/>
  <c r="J102" i="3"/>
  <c r="I102" i="3"/>
  <c r="H102" i="3"/>
  <c r="G102" i="3"/>
  <c r="F102" i="3"/>
  <c r="E102" i="3"/>
  <c r="D102" i="3"/>
  <c r="C102" i="3"/>
  <c r="O101" i="3"/>
  <c r="O100" i="3"/>
  <c r="O99" i="3"/>
  <c r="O98" i="3"/>
  <c r="O97" i="3"/>
  <c r="O96" i="3"/>
  <c r="O94" i="3"/>
  <c r="O93" i="3"/>
  <c r="O92" i="3"/>
  <c r="O90" i="3"/>
  <c r="O89" i="3"/>
  <c r="O88" i="3"/>
  <c r="O87" i="3"/>
  <c r="O86" i="3"/>
  <c r="O85" i="3"/>
  <c r="O84" i="3"/>
  <c r="O83" i="3"/>
  <c r="O81" i="3"/>
  <c r="O80" i="3"/>
  <c r="O79" i="3"/>
  <c r="O78" i="3"/>
  <c r="O76" i="3"/>
  <c r="O75" i="3"/>
  <c r="O74" i="3"/>
  <c r="O73" i="3"/>
  <c r="N70" i="3"/>
  <c r="M11" i="4" s="1"/>
  <c r="M70" i="3"/>
  <c r="L11" i="4" s="1"/>
  <c r="L70" i="3"/>
  <c r="K11" i="4" s="1"/>
  <c r="K70" i="3"/>
  <c r="J11" i="4" s="1"/>
  <c r="J70" i="3"/>
  <c r="I11" i="4" s="1"/>
  <c r="I70" i="3"/>
  <c r="H11" i="4" s="1"/>
  <c r="H70" i="3"/>
  <c r="G11" i="4" s="1"/>
  <c r="G70" i="3"/>
  <c r="F11" i="4" s="1"/>
  <c r="F70" i="3"/>
  <c r="E11" i="4" s="1"/>
  <c r="E70" i="3"/>
  <c r="D11" i="4" s="1"/>
  <c r="D70" i="3"/>
  <c r="C11" i="4" s="1"/>
  <c r="C70" i="3"/>
  <c r="B11" i="4" s="1"/>
  <c r="N68" i="3"/>
  <c r="M68" i="3"/>
  <c r="L68" i="3"/>
  <c r="K68" i="3"/>
  <c r="J68" i="3"/>
  <c r="I68" i="3"/>
  <c r="H68" i="3"/>
  <c r="G68" i="3"/>
  <c r="F68" i="3"/>
  <c r="E68" i="3"/>
  <c r="D68" i="3"/>
  <c r="C68" i="3"/>
  <c r="O67" i="3"/>
  <c r="O66" i="3"/>
  <c r="O65" i="3"/>
  <c r="O64" i="3"/>
  <c r="O63" i="3"/>
  <c r="O62" i="3"/>
  <c r="O60" i="3"/>
  <c r="O59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C31" i="1"/>
  <c r="G8" i="1"/>
  <c r="O46" i="2"/>
  <c r="O45" i="2"/>
  <c r="O44" i="2"/>
  <c r="O43" i="2"/>
  <c r="O42" i="2"/>
  <c r="O41" i="2"/>
  <c r="O39" i="2"/>
  <c r="O38" i="2"/>
  <c r="O37" i="2"/>
  <c r="O36" i="2"/>
  <c r="O31" i="2"/>
  <c r="O30" i="2"/>
  <c r="O29" i="2"/>
  <c r="O28" i="2"/>
  <c r="O27" i="2"/>
  <c r="O26" i="2"/>
  <c r="O24" i="2"/>
  <c r="O23" i="2"/>
  <c r="O22" i="2"/>
  <c r="O21" i="2"/>
  <c r="O16" i="2"/>
  <c r="O15" i="2"/>
  <c r="O14" i="2"/>
  <c r="O13" i="2"/>
  <c r="O12" i="2"/>
  <c r="O11" i="2"/>
  <c r="O9" i="2"/>
  <c r="O8" i="2"/>
  <c r="O7" i="2"/>
  <c r="O6" i="2"/>
  <c r="O33" i="3"/>
  <c r="O32" i="3"/>
  <c r="O31" i="3"/>
  <c r="O30" i="3"/>
  <c r="O29" i="3"/>
  <c r="O28" i="3"/>
  <c r="O26" i="3"/>
  <c r="O25" i="3"/>
  <c r="O24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N36" i="3"/>
  <c r="M36" i="3"/>
  <c r="L36" i="3"/>
  <c r="K36" i="3"/>
  <c r="J36" i="3"/>
  <c r="I36" i="3"/>
  <c r="H36" i="3"/>
  <c r="G36" i="3"/>
  <c r="F36" i="3"/>
  <c r="E36" i="3"/>
  <c r="D36" i="3"/>
  <c r="C36" i="3"/>
  <c r="N34" i="3"/>
  <c r="M34" i="3"/>
  <c r="L34" i="3"/>
  <c r="K34" i="3"/>
  <c r="J34" i="3"/>
  <c r="I34" i="3"/>
  <c r="H34" i="3"/>
  <c r="G34" i="3"/>
  <c r="F34" i="3"/>
  <c r="E34" i="3"/>
  <c r="D34" i="3"/>
  <c r="C34" i="3"/>
  <c r="N47" i="2"/>
  <c r="N21" i="5" s="1"/>
  <c r="D47" i="2"/>
  <c r="C15" i="4" s="1"/>
  <c r="L32" i="2"/>
  <c r="L13" i="5" s="1"/>
  <c r="K32" i="2"/>
  <c r="J10" i="4" s="1"/>
  <c r="D32" i="2"/>
  <c r="C10" i="4" s="1"/>
  <c r="R86" i="9" l="1"/>
  <c r="R87" i="9" s="1"/>
  <c r="R88" i="9" s="1"/>
  <c r="S85" i="9" s="1"/>
  <c r="S86" i="9" s="1"/>
  <c r="S87" i="9" s="1"/>
  <c r="S88" i="9" s="1"/>
  <c r="T85" i="9" s="1"/>
  <c r="BA1" i="9"/>
  <c r="G10" i="1"/>
  <c r="D6" i="4"/>
  <c r="E7" i="5"/>
  <c r="M6" i="4"/>
  <c r="N7" i="5"/>
  <c r="G6" i="4"/>
  <c r="H7" i="5"/>
  <c r="H6" i="4"/>
  <c r="I7" i="5"/>
  <c r="I6" i="4"/>
  <c r="J7" i="5"/>
  <c r="K6" i="4"/>
  <c r="L7" i="5"/>
  <c r="C6" i="4"/>
  <c r="D7" i="5"/>
  <c r="E6" i="4"/>
  <c r="F7" i="5"/>
  <c r="F6" i="4"/>
  <c r="G7" i="5"/>
  <c r="J6" i="4"/>
  <c r="K7" i="5"/>
  <c r="L6" i="4"/>
  <c r="M7" i="5"/>
  <c r="B6" i="4"/>
  <c r="C7" i="5"/>
  <c r="C15" i="6"/>
  <c r="C5" i="2" s="1"/>
  <c r="C17" i="2" s="1"/>
  <c r="C5" i="5" s="1"/>
  <c r="O35" i="2"/>
  <c r="O47" i="2" s="1"/>
  <c r="O20" i="2"/>
  <c r="O32" i="2" s="1"/>
  <c r="F32" i="2"/>
  <c r="F13" i="5" s="1"/>
  <c r="C47" i="2"/>
  <c r="C21" i="5" s="1"/>
  <c r="O103" i="3"/>
  <c r="O69" i="3"/>
  <c r="O35" i="3"/>
  <c r="K21" i="5"/>
  <c r="H15" i="4"/>
  <c r="H17" i="4" s="1"/>
  <c r="E21" i="5"/>
  <c r="H10" i="4"/>
  <c r="H12" i="4" s="1"/>
  <c r="K10" i="4"/>
  <c r="K12" i="4" s="1"/>
  <c r="G13" i="5"/>
  <c r="J13" i="5"/>
  <c r="B10" i="5"/>
  <c r="D15" i="6"/>
  <c r="D5" i="2" s="1"/>
  <c r="J17" i="4"/>
  <c r="C17" i="4"/>
  <c r="I17" i="4"/>
  <c r="G15" i="4"/>
  <c r="G17" i="4" s="1"/>
  <c r="M15" i="4"/>
  <c r="M17" i="4" s="1"/>
  <c r="D21" i="5"/>
  <c r="J21" i="5"/>
  <c r="E17" i="4"/>
  <c r="K17" i="4"/>
  <c r="F21" i="5"/>
  <c r="L21" i="5"/>
  <c r="F17" i="4"/>
  <c r="L17" i="4"/>
  <c r="G21" i="5"/>
  <c r="M21" i="5"/>
  <c r="F12" i="4"/>
  <c r="D13" i="5"/>
  <c r="L10" i="4"/>
  <c r="L12" i="4" s="1"/>
  <c r="B10" i="4"/>
  <c r="B12" i="4" s="1"/>
  <c r="E13" i="5"/>
  <c r="K13" i="5"/>
  <c r="G10" i="4"/>
  <c r="G12" i="4" s="1"/>
  <c r="M10" i="4"/>
  <c r="M12" i="4" s="1"/>
  <c r="O102" i="3"/>
  <c r="C12" i="4"/>
  <c r="I12" i="4"/>
  <c r="N16" i="4"/>
  <c r="O68" i="3"/>
  <c r="D17" i="4"/>
  <c r="O70" i="3"/>
  <c r="N11" i="4"/>
  <c r="O34" i="3"/>
  <c r="O104" i="3"/>
  <c r="D12" i="4"/>
  <c r="J12" i="4"/>
  <c r="O36" i="3"/>
  <c r="T86" i="9" l="1"/>
  <c r="T87" i="9" s="1"/>
  <c r="T88" i="9" s="1"/>
  <c r="U85" i="9" s="1"/>
  <c r="BB1" i="9"/>
  <c r="N6" i="4"/>
  <c r="B5" i="4"/>
  <c r="B7" i="4" s="1"/>
  <c r="E10" i="4"/>
  <c r="E12" i="4" s="1"/>
  <c r="B15" i="4"/>
  <c r="B17" i="4" s="1"/>
  <c r="D17" i="2"/>
  <c r="D5" i="5" s="1"/>
  <c r="O15" i="5"/>
  <c r="O21" i="5"/>
  <c r="O13" i="5"/>
  <c r="E15" i="6"/>
  <c r="E5" i="2" s="1"/>
  <c r="E17" i="2" s="1"/>
  <c r="D5" i="4" s="1"/>
  <c r="D7" i="4" s="1"/>
  <c r="O23" i="5"/>
  <c r="C10" i="5"/>
  <c r="O7" i="5"/>
  <c r="U86" i="9" l="1"/>
  <c r="U87" i="9" s="1"/>
  <c r="U88" i="9" s="1"/>
  <c r="V85" i="9" s="1"/>
  <c r="BC1" i="9"/>
  <c r="N10" i="4"/>
  <c r="N12" i="4" s="1"/>
  <c r="N15" i="4"/>
  <c r="N17" i="4" s="1"/>
  <c r="C5" i="4"/>
  <c r="C7" i="4" s="1"/>
  <c r="D10" i="5"/>
  <c r="E5" i="5"/>
  <c r="O18" i="5"/>
  <c r="O26" i="5"/>
  <c r="F15" i="6"/>
  <c r="F5" i="2" s="1"/>
  <c r="F17" i="2" s="1"/>
  <c r="V86" i="9" l="1"/>
  <c r="V87" i="9" s="1"/>
  <c r="V88" i="9" s="1"/>
  <c r="W85" i="9" s="1"/>
  <c r="E10" i="5"/>
  <c r="E5" i="4"/>
  <c r="F5" i="5"/>
  <c r="G15" i="6"/>
  <c r="G5" i="2" s="1"/>
  <c r="G17" i="2" s="1"/>
  <c r="W86" i="9" l="1"/>
  <c r="W87" i="9" s="1"/>
  <c r="W88" i="9" s="1"/>
  <c r="X85" i="9" s="1"/>
  <c r="G5" i="5"/>
  <c r="F5" i="4"/>
  <c r="F7" i="4" s="1"/>
  <c r="F10" i="5"/>
  <c r="E7" i="4"/>
  <c r="H15" i="6"/>
  <c r="H5" i="2" s="1"/>
  <c r="H17" i="2" s="1"/>
  <c r="X86" i="9" l="1"/>
  <c r="X87" i="9" s="1"/>
  <c r="X88" i="9" s="1"/>
  <c r="Y85" i="9" s="1"/>
  <c r="Y86" i="9" s="1"/>
  <c r="Y87" i="9" s="1"/>
  <c r="Y88" i="9" s="1"/>
  <c r="Z85" i="9" s="1"/>
  <c r="G10" i="5"/>
  <c r="H5" i="5"/>
  <c r="G5" i="4"/>
  <c r="I15" i="6"/>
  <c r="I5" i="2" s="1"/>
  <c r="Z86" i="9" l="1"/>
  <c r="Z87" i="9" s="1"/>
  <c r="Z88" i="9" s="1"/>
  <c r="AA85" i="9" s="1"/>
  <c r="I17" i="2"/>
  <c r="G7" i="4"/>
  <c r="H10" i="5"/>
  <c r="J15" i="6"/>
  <c r="J5" i="2" s="1"/>
  <c r="J17" i="2" s="1"/>
  <c r="AA86" i="9" l="1"/>
  <c r="AA87" i="9" s="1"/>
  <c r="AA88" i="9" s="1"/>
  <c r="AB85" i="9" s="1"/>
  <c r="I5" i="4"/>
  <c r="I7" i="4" s="1"/>
  <c r="J5" i="5"/>
  <c r="H5" i="4"/>
  <c r="I5" i="5"/>
  <c r="I10" i="5" s="1"/>
  <c r="K15" i="6"/>
  <c r="K5" i="2" s="1"/>
  <c r="K17" i="2" s="1"/>
  <c r="AB86" i="9" l="1"/>
  <c r="AB87" i="9" s="1"/>
  <c r="AB88" i="9" s="1"/>
  <c r="AC85" i="9" s="1"/>
  <c r="J10" i="5"/>
  <c r="H7" i="4"/>
  <c r="J5" i="4"/>
  <c r="J7" i="4" s="1"/>
  <c r="K5" i="5"/>
  <c r="L15" i="6"/>
  <c r="L5" i="2" s="1"/>
  <c r="L17" i="2" s="1"/>
  <c r="AC86" i="9" l="1"/>
  <c r="AC87" i="9" s="1"/>
  <c r="AC88" i="9" s="1"/>
  <c r="AD85" i="9" s="1"/>
  <c r="K10" i="5"/>
  <c r="K5" i="4"/>
  <c r="K7" i="4" s="1"/>
  <c r="L5" i="5"/>
  <c r="N15" i="6"/>
  <c r="N5" i="2" s="1"/>
  <c r="M15" i="6"/>
  <c r="M5" i="2" s="1"/>
  <c r="M17" i="2" s="1"/>
  <c r="AD86" i="9" l="1"/>
  <c r="AD87" i="9" s="1"/>
  <c r="AD88" i="9" s="1"/>
  <c r="AE85" i="9" s="1"/>
  <c r="L10" i="5"/>
  <c r="M5" i="5"/>
  <c r="L5" i="4"/>
  <c r="L7" i="4" s="1"/>
  <c r="N17" i="2"/>
  <c r="O5" i="2"/>
  <c r="O17" i="2" s="1"/>
  <c r="AE86" i="9" l="1"/>
  <c r="AE87" i="9" s="1"/>
  <c r="AE88" i="9" s="1"/>
  <c r="AF85" i="9" s="1"/>
  <c r="M10" i="5"/>
  <c r="N5" i="5"/>
  <c r="O5" i="5" s="1"/>
  <c r="O10" i="5" s="1"/>
  <c r="M5" i="4"/>
  <c r="AF86" i="9" l="1"/>
  <c r="AF87" i="9" s="1"/>
  <c r="AF88" i="9" s="1"/>
  <c r="AG85" i="9" s="1"/>
  <c r="N10" i="5"/>
  <c r="B18" i="5" s="1"/>
  <c r="C18" i="5" s="1"/>
  <c r="D18" i="5" s="1"/>
  <c r="E18" i="5" s="1"/>
  <c r="F18" i="5" s="1"/>
  <c r="G18" i="5" s="1"/>
  <c r="H18" i="5" s="1"/>
  <c r="I18" i="5" s="1"/>
  <c r="J18" i="5" s="1"/>
  <c r="K18" i="5" s="1"/>
  <c r="L18" i="5" s="1"/>
  <c r="M18" i="5" s="1"/>
  <c r="N18" i="5" s="1"/>
  <c r="B26" i="5" s="1"/>
  <c r="C26" i="5" s="1"/>
  <c r="D26" i="5" s="1"/>
  <c r="E26" i="5" s="1"/>
  <c r="F26" i="5" s="1"/>
  <c r="G26" i="5" s="1"/>
  <c r="H26" i="5" s="1"/>
  <c r="I26" i="5" s="1"/>
  <c r="J26" i="5" s="1"/>
  <c r="K26" i="5" s="1"/>
  <c r="L26" i="5" s="1"/>
  <c r="M26" i="5" s="1"/>
  <c r="N26" i="5" s="1"/>
  <c r="M7" i="4"/>
  <c r="N5" i="4"/>
  <c r="N7" i="4" s="1"/>
  <c r="AG86" i="9" l="1"/>
  <c r="AG87" i="9" s="1"/>
  <c r="AG88" i="9" s="1"/>
  <c r="AH85" i="9" s="1"/>
  <c r="AH86" i="9" l="1"/>
  <c r="AH87" i="9" s="1"/>
  <c r="AH88" i="9" s="1"/>
  <c r="AI85" i="9" s="1"/>
  <c r="AI86" i="9" s="1"/>
  <c r="AI87" i="9" s="1"/>
  <c r="AI88" i="9" s="1"/>
  <c r="AJ85" i="9" s="1"/>
  <c r="AJ86" i="9" l="1"/>
  <c r="AJ87" i="9" s="1"/>
  <c r="AJ88" i="9" s="1"/>
  <c r="AK85" i="9" s="1"/>
  <c r="AK86" i="9" l="1"/>
  <c r="AK87" i="9" s="1"/>
  <c r="AK88" i="9" s="1"/>
  <c r="AL85" i="9" s="1"/>
  <c r="AL86" i="9" l="1"/>
  <c r="AL87" i="9" s="1"/>
  <c r="AL88" i="9" s="1"/>
  <c r="AM85" i="9" s="1"/>
  <c r="AM86" i="9" l="1"/>
  <c r="AM87" i="9" s="1"/>
  <c r="AM88" i="9" s="1"/>
  <c r="AN85" i="9" s="1"/>
  <c r="AN86" i="9" l="1"/>
  <c r="AN87" i="9"/>
  <c r="AN88" i="9" s="1"/>
  <c r="AO85" i="9" s="1"/>
  <c r="AO86" i="9" l="1"/>
  <c r="AO87" i="9"/>
  <c r="AO88" i="9" s="1"/>
  <c r="AP85" i="9" s="1"/>
  <c r="AP86" i="9" l="1"/>
  <c r="AP87" i="9"/>
  <c r="AP88" i="9"/>
  <c r="AQ85" i="9" s="1"/>
  <c r="AQ86" i="9" l="1"/>
  <c r="AQ87" i="9"/>
  <c r="AQ88" i="9" s="1"/>
  <c r="AR85" i="9" s="1"/>
  <c r="AR86" i="9" l="1"/>
  <c r="AR87" i="9"/>
  <c r="AR88" i="9" s="1"/>
  <c r="AS85" i="9" s="1"/>
  <c r="AS86" i="9" s="1"/>
  <c r="AS87" i="9" s="1"/>
  <c r="AS88" i="9" s="1"/>
  <c r="AT85" i="9" s="1"/>
  <c r="AT86" i="9" l="1"/>
  <c r="AT87" i="9"/>
  <c r="AT88" i="9" s="1"/>
  <c r="AU85" i="9" s="1"/>
  <c r="AU86" i="9" l="1"/>
  <c r="AU87" i="9"/>
  <c r="AU88" i="9" s="1"/>
  <c r="AV85" i="9" s="1"/>
  <c r="AV86" i="9" l="1"/>
  <c r="AV87" i="9"/>
  <c r="AV88" i="9" s="1"/>
  <c r="AW85" i="9" s="1"/>
  <c r="AW86" i="9" l="1"/>
  <c r="AW87" i="9"/>
  <c r="AW88" i="9" s="1"/>
  <c r="AX85" i="9" s="1"/>
  <c r="AX86" i="9" l="1"/>
  <c r="AX87" i="9"/>
  <c r="AX88" i="9" s="1"/>
  <c r="AY85" i="9" s="1"/>
  <c r="AY86" i="9" s="1"/>
  <c r="AY87" i="9" s="1"/>
  <c r="AY88" i="9" s="1"/>
  <c r="AZ85" i="9" s="1"/>
  <c r="AZ86" i="9" l="1"/>
  <c r="AZ87" i="9"/>
  <c r="AZ88" i="9" s="1"/>
  <c r="BA85" i="9" s="1"/>
  <c r="BA86" i="9" l="1"/>
  <c r="BA87" i="9"/>
  <c r="BA88" i="9" s="1"/>
  <c r="BB85" i="9" s="1"/>
  <c r="BB86" i="9" l="1"/>
  <c r="BB87" i="9"/>
  <c r="BB88" i="9" s="1"/>
  <c r="BC85" i="9" s="1"/>
  <c r="BC86" i="9" l="1"/>
  <c r="BC87" i="9"/>
  <c r="BC88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Damm Bettina</author>
  </authors>
  <commentList>
    <comment ref="B1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Verdel Miro:</t>
        </r>
        <r>
          <rPr>
            <sz val="9"/>
            <color indexed="81"/>
            <rFont val="Tahoma"/>
            <family val="2"/>
          </rPr>
          <t xml:space="preserve">
bis 49 Gruppen 744,92, 50 bis 150 Gruppen € 1.467,86 ab 151 Gruppen € 2.201,77</t>
        </r>
      </text>
    </comment>
    <comment ref="B2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Verdel Miro:</t>
        </r>
        <r>
          <rPr>
            <sz val="9"/>
            <color indexed="81"/>
            <rFont val="Tahoma"/>
            <family val="2"/>
          </rPr>
          <t xml:space="preserve">
bis 49 Gruppen 744,92, 50 bis 150 Gruppen € 1.467,86 ab 151 Gruppen € 2.201,77</t>
        </r>
      </text>
    </comment>
    <comment ref="B42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Verdel Miro:</t>
        </r>
        <r>
          <rPr>
            <sz val="9"/>
            <color indexed="81"/>
            <rFont val="Tahoma"/>
            <family val="2"/>
          </rPr>
          <t xml:space="preserve">
bis 49 Gruppen 744,92, 50 bis 150 Gruppen € 1.467,86 ab 151 Gruppen € 2.201,77</t>
        </r>
      </text>
    </comment>
  </commentList>
</comments>
</file>

<file path=xl/sharedStrings.xml><?xml version="1.0" encoding="utf-8"?>
<sst xmlns="http://schemas.openxmlformats.org/spreadsheetml/2006/main" count="334" uniqueCount="163">
  <si>
    <t>Kapitalbedarfsplanung bis zur Eröffnung</t>
  </si>
  <si>
    <t>Kosten</t>
  </si>
  <si>
    <t>Summe</t>
  </si>
  <si>
    <t>Personal</t>
  </si>
  <si>
    <t>Miete</t>
  </si>
  <si>
    <t>Energie</t>
  </si>
  <si>
    <t>Miete/Kauf</t>
  </si>
  <si>
    <t>Betriebskosten</t>
  </si>
  <si>
    <t>Ausstattung</t>
  </si>
  <si>
    <t>Material</t>
  </si>
  <si>
    <t xml:space="preserve">Versicherungen </t>
  </si>
  <si>
    <t xml:space="preserve">Rechts- und Steuerberaterkosten </t>
  </si>
  <si>
    <t>Instandhaltung</t>
  </si>
  <si>
    <t>Reinigung</t>
  </si>
  <si>
    <t>Werbung</t>
  </si>
  <si>
    <t>Büro, IT und Leasing Drucker</t>
  </si>
  <si>
    <t>Porto/Telefon</t>
  </si>
  <si>
    <t>KfZ-Ausgaben inkl. Reisekosten</t>
  </si>
  <si>
    <t>Zinsen</t>
  </si>
  <si>
    <t>Tilgung</t>
  </si>
  <si>
    <t>Finanzmittel</t>
  </si>
  <si>
    <t>Darlehen</t>
  </si>
  <si>
    <t>Anstoßfinanzierung</t>
  </si>
  <si>
    <t>Überschuß/Fehlbetrag</t>
  </si>
  <si>
    <t>Finanzierungsplanung bis zur Eröffnung</t>
  </si>
  <si>
    <t>Umsatzplan</t>
  </si>
  <si>
    <t>Umsätze 1. Geschäftsjahr</t>
  </si>
  <si>
    <t>Zuschüsse der Stadt MA 10</t>
  </si>
  <si>
    <t>Essensbeiträge</t>
  </si>
  <si>
    <t>Einschreibegebühr</t>
  </si>
  <si>
    <t>andere betriebliche Erlöse (bitte auflisten)</t>
  </si>
  <si>
    <t>Umsätze 2. Geschäftsjahr</t>
  </si>
  <si>
    <t>Umsätze 3. Geschäftsjahr</t>
  </si>
  <si>
    <t>1 ist Monat in dem Sie Ihren Geschäftsbetrieb aufnehmen - bitte Monate eintragen anstelle der Ziffern</t>
  </si>
  <si>
    <t>Kostenplan</t>
  </si>
  <si>
    <t>Kosten 1. Geschäftsjahr</t>
  </si>
  <si>
    <t>Kosten 2. Geschäftsjahr</t>
  </si>
  <si>
    <t>Kosten 3. Geschäftsjahr</t>
  </si>
  <si>
    <t>Küchenpersonal</t>
  </si>
  <si>
    <t>soweit vorhanden</t>
  </si>
  <si>
    <t>Personal für Zusatzangebote</t>
  </si>
  <si>
    <t>Verwaltungspersonal inkl. GF</t>
  </si>
  <si>
    <t>GWG</t>
  </si>
  <si>
    <t>Abschreibungen</t>
  </si>
  <si>
    <t>Auflösung der Anstoßfinanzierung</t>
  </si>
  <si>
    <t>Lebensmittel</t>
  </si>
  <si>
    <t>andere betriebliche Kosten (bitte auflisten)</t>
  </si>
  <si>
    <t>Summe Essen</t>
  </si>
  <si>
    <t>Summe Zusatzangebote</t>
  </si>
  <si>
    <t>Rentabilitätsplan</t>
  </si>
  <si>
    <t>Rentabilität 1. Geschäftsjahr</t>
  </si>
  <si>
    <t>Umsätze</t>
  </si>
  <si>
    <t>Eigenmittel</t>
  </si>
  <si>
    <t>inkl. Bankguthaben (Kontoauszüge)</t>
  </si>
  <si>
    <t>Beitrag für Zusatzleistungen</t>
  </si>
  <si>
    <t>Auflösung nach Nutzungsdauer der dafür angeschafften Wirtschaftsgüter</t>
  </si>
  <si>
    <t>Pädagogisches Personal</t>
  </si>
  <si>
    <t>Sachausgaben für Zusatzangebote</t>
  </si>
  <si>
    <t>Rentabilität 2. Geschäftsjahr</t>
  </si>
  <si>
    <t>Rentabilität 3. Geschäftsjahr</t>
  </si>
  <si>
    <t>Einnahmen</t>
  </si>
  <si>
    <t>Ausgaben</t>
  </si>
  <si>
    <t>Liquiditätsplan</t>
  </si>
  <si>
    <t>Anfangsstand</t>
  </si>
  <si>
    <t>Liquidität 1. Geschäftsjahr</t>
  </si>
  <si>
    <t>Liquidität 2. Geschäftsjahr</t>
  </si>
  <si>
    <t>Liquidität 3. Geschäftsjahr</t>
  </si>
  <si>
    <t>Darlehensaufnahme</t>
  </si>
  <si>
    <t>Investitionen</t>
  </si>
  <si>
    <t>Personalplanung</t>
  </si>
  <si>
    <t>Mietvertrag/Kaufvertrag/Ablöse</t>
  </si>
  <si>
    <t>Umbau/Renovierung</t>
  </si>
  <si>
    <t>Betriebskosten/Energie</t>
  </si>
  <si>
    <t>Gründungskosten/Gebühren/Notar</t>
  </si>
  <si>
    <t>abschreibungsfähiges Anlagevermögen</t>
  </si>
  <si>
    <t>Aus- und Weiterbildung</t>
  </si>
  <si>
    <t>inkl. LNK, SZ in den Monaten ihres Anfalls</t>
  </si>
  <si>
    <t>&lt;3,5 J</t>
  </si>
  <si>
    <t>&gt;3,5 J GT</t>
  </si>
  <si>
    <t>&gt;3,5 J TZ</t>
  </si>
  <si>
    <t>&gt;3,5 J HT</t>
  </si>
  <si>
    <t>Grund/Betreuungsbeitrag</t>
  </si>
  <si>
    <t>Verwaltungsbeitrag</t>
  </si>
  <si>
    <t>Anzahl Kinder &lt; 3,5 J</t>
  </si>
  <si>
    <t>Anzahl Kinder &gt; 3,5 J GT</t>
  </si>
  <si>
    <t>Anzahl Kinder &gt; 3,5 J TZ</t>
  </si>
  <si>
    <t>Anzahl Kinder &gt; 3,5 J HT</t>
  </si>
  <si>
    <t>1. Jahr</t>
  </si>
  <si>
    <t>Anzahl Gruppen</t>
  </si>
  <si>
    <t>Darlehensverträge</t>
  </si>
  <si>
    <t>z.B. geringwertige Wirtschaftsgüter</t>
  </si>
  <si>
    <t>Absatzplan</t>
  </si>
  <si>
    <t>2. Jahr</t>
  </si>
  <si>
    <t>3. Jahr</t>
  </si>
  <si>
    <t>sonstige Investitionen  (bitte auf-listen)</t>
  </si>
  <si>
    <t>sonstige Kosten (bitte auflisten)</t>
  </si>
  <si>
    <t>Nur weiße Felder befüllen, Summen werden automatisch gebildet</t>
  </si>
  <si>
    <t>Planungszeitraum: 3 Jahre</t>
  </si>
  <si>
    <t>Ausfüllhilfe</t>
  </si>
  <si>
    <t>Werte nicht valorisieren!</t>
  </si>
  <si>
    <t>Ablöse</t>
  </si>
  <si>
    <t>Kaution</t>
  </si>
  <si>
    <t>Kredite (z.B. Überziehungsrahmen)</t>
  </si>
  <si>
    <t>Erläuterungen</t>
  </si>
  <si>
    <t>Aufwendungen und Erträge in den Bereichen Essensbeiträge und Beiträge für Zusatzleistungen müssen annähernd identisch sein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</si>
  <si>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</si>
  <si>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</si>
  <si>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</si>
  <si>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</si>
  <si>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</si>
  <si>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</si>
  <si>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</si>
  <si>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</si>
  <si>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</si>
  <si>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</si>
  <si>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</si>
  <si>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</si>
  <si>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Zu beachten ist, dass sich - außer im Rentabilitätsplan - keine negativen Salden ergeben dürfen</t>
  </si>
  <si>
    <t>Strom/Wasser/Heizung</t>
  </si>
  <si>
    <t>Nebenrechnungen für Ein- und Ausgabenrechnung</t>
  </si>
  <si>
    <t>Investitionen vor Eröffnung</t>
  </si>
  <si>
    <t>Gegenstand</t>
  </si>
  <si>
    <t>Anschaffungs-
kosten</t>
  </si>
  <si>
    <t>Nutzungs-
dauer 
in Jahren</t>
  </si>
  <si>
    <t>Abschreibung
pro Monat</t>
  </si>
  <si>
    <t>Bruttolohn</t>
  </si>
  <si>
    <t>Lohnnebenkosten
(Annahme 25%)</t>
  </si>
  <si>
    <t>Vor Eröffnung</t>
  </si>
  <si>
    <t>Berechnung Essensbeitrag</t>
  </si>
  <si>
    <t>Personalkosten Küche</t>
  </si>
  <si>
    <t>Anzahl Kinder</t>
  </si>
  <si>
    <t>Wareneinsatz pro Kind und Tag</t>
  </si>
  <si>
    <t>Name Mitarbeiter  + Verwendung</t>
  </si>
  <si>
    <t>Wareneinsatz pro Monat</t>
  </si>
  <si>
    <t>Sonstige Kosten Essen pro Monat</t>
  </si>
  <si>
    <t>Kosten für Essen gesamt pro Monat</t>
  </si>
  <si>
    <t>Summe Personalkosten</t>
  </si>
  <si>
    <t>Beitrag für Essen pro Kind und Monat</t>
  </si>
  <si>
    <t>Berechnung Zinsen und Tilgungen</t>
  </si>
  <si>
    <t>Kredithöhe</t>
  </si>
  <si>
    <t xml:space="preserve">Laufzeit in Monaten </t>
  </si>
  <si>
    <t>Zinssatz</t>
  </si>
  <si>
    <t>Die Aufstellung dient lediglich als Unterstützung bei der Berechnung. Kein Anspruch auf Vollständigkeit und Richtigkeit.</t>
  </si>
  <si>
    <t>Berechnung Zusatzangebot</t>
  </si>
  <si>
    <t>Kosten pro Kind und Tag</t>
  </si>
  <si>
    <t>Kosten pro Monat</t>
  </si>
  <si>
    <t>Sonstige Kosten Zusatzangebot pro Monat</t>
  </si>
  <si>
    <t>Kosten für Zusatzangebot gesamt pro Monat</t>
  </si>
  <si>
    <t>Beitrag für Zusatzangebot pro Kind und Monat</t>
  </si>
  <si>
    <t>Berechnung Zinsen Überziehungsrahmen</t>
  </si>
  <si>
    <t>Höhe Überziehungsrahmen</t>
  </si>
  <si>
    <t>Durchschnittliche Ausnutzung</t>
  </si>
  <si>
    <t>Bereitstellungsprovision in %</t>
  </si>
  <si>
    <t>Zinssatz in %</t>
  </si>
  <si>
    <t>Summe Zinsen pro Monat</t>
  </si>
  <si>
    <t>Berechnung Zinsen und Tilgungen Darlehen</t>
  </si>
  <si>
    <t>Startdatum</t>
  </si>
  <si>
    <t>Obligo Monatsanfang</t>
  </si>
  <si>
    <t>Zinszahlung</t>
  </si>
  <si>
    <t>Obligo Monatende</t>
  </si>
  <si>
    <t>in €</t>
  </si>
  <si>
    <t>Personalkosten gesamt
pro Monat</t>
  </si>
  <si>
    <t>Juni bzw.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</si>
</sst>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€&quot;\ #,##0.00;\-&quot;€&quot;\ #,##0.00"/>
    <numFmt numFmtId="8" formatCode="&quot;€&quot;\ #,##0.00;[Red]\-&quot;€&quot;\ #,##0.00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&quot;€&quot;\ #,##0.00"/>
    <numFmt numFmtId="167" formatCode="ddmmmyy"/>
    <numFmt numFmtId="168" formatCode="mmmyy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rgb="FF9C0006"/>
      <name val="Calibri"/>
      <family val="2"/>
      <scheme val="minor"/>
    </font>
    <font>
      <sz val="10"/>
      <color indexed="0"/>
      <name val="Arial"/>
      <family val="2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rgb="FF5A2781"/>
      <name val="Calibri"/>
      <family val="2"/>
      <scheme val="minor"/>
    </font>
    <font>
      <sz val="11"/>
      <color rgb="FF5A2781"/>
      <name val="Calibri"/>
      <family val="2"/>
      <scheme val="minor"/>
    </font>
    <font>
      <b/>
      <sz val="11"/>
      <color rgb="FF5A2781"/>
      <name val="Calibri"/>
      <family val="2"/>
      <scheme val="minor"/>
    </font>
    <font>
      <sz val="10"/>
      <color rgb="FF5A278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rgb="FFF796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5A278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medium">
        <color theme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/>
      <top/>
      <bottom style="medium">
        <color rgb="FF5A2781"/>
      </bottom>
      <diagonal/>
    </border>
  </borders>
  <cellStyleXfs count="11">
    <xf numFmtId="0" fontId="0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7" fillId="0" borderId="0" applyNumberFormat="0" applyFill="0" applyBorder="0" applyProtection="0"/>
    <xf numFmtId="0" fontId="3" fillId="0" borderId="0"/>
    <xf numFmtId="0" fontId="11" fillId="7" borderId="54" applyNumberFormat="0" applyAlignment="0" applyProtection="0"/>
  </cellStyleXfs>
  <cellXfs count="149">
    <xf numFmtId="0" fontId="0" fillId="0" borderId="0" xfId="0"/>
    <xf numFmtId="0" fontId="1" fillId="0" borderId="0" xfId="0" applyFont="1"/>
    <xf numFmtId="0" fontId="2" fillId="0" borderId="0" xfId="0" applyFont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4" fillId="4" borderId="16" xfId="0" applyFont="1" applyFill="1" applyBorder="1"/>
    <xf numFmtId="0" fontId="4" fillId="4" borderId="17" xfId="0" applyFont="1" applyFill="1" applyBorder="1"/>
    <xf numFmtId="0" fontId="4" fillId="4" borderId="18" xfId="0" applyFont="1" applyFill="1" applyBorder="1"/>
    <xf numFmtId="0" fontId="0" fillId="4" borderId="17" xfId="0" applyFill="1" applyBorder="1"/>
    <xf numFmtId="8" fontId="4" fillId="4" borderId="18" xfId="0" applyNumberFormat="1" applyFont="1" applyFill="1" applyBorder="1"/>
    <xf numFmtId="0" fontId="1" fillId="5" borderId="6" xfId="0" applyFont="1" applyFill="1" applyBorder="1"/>
    <xf numFmtId="0" fontId="1" fillId="5" borderId="11" xfId="0" applyFont="1" applyFill="1" applyBorder="1"/>
    <xf numFmtId="0" fontId="1" fillId="5" borderId="11" xfId="0" applyFont="1" applyFill="1" applyBorder="1" applyAlignment="1">
      <alignment wrapText="1"/>
    </xf>
    <xf numFmtId="0" fontId="0" fillId="5" borderId="7" xfId="0" applyFill="1" applyBorder="1"/>
    <xf numFmtId="8" fontId="0" fillId="5" borderId="12" xfId="0" applyNumberFormat="1" applyFill="1" applyBorder="1"/>
    <xf numFmtId="0" fontId="0" fillId="5" borderId="14" xfId="0" applyFill="1" applyBorder="1"/>
    <xf numFmtId="0" fontId="0" fillId="5" borderId="20" xfId="0" applyFill="1" applyBorder="1"/>
    <xf numFmtId="0" fontId="1" fillId="5" borderId="8" xfId="0" applyFont="1" applyFill="1" applyBorder="1"/>
    <xf numFmtId="0" fontId="0" fillId="5" borderId="9" xfId="0" applyFill="1" applyBorder="1"/>
    <xf numFmtId="0" fontId="0" fillId="0" borderId="0" xfId="0" applyAlignment="1">
      <alignment wrapText="1"/>
    </xf>
    <xf numFmtId="0" fontId="2" fillId="3" borderId="1" xfId="0" applyFont="1" applyFill="1" applyBorder="1"/>
    <xf numFmtId="0" fontId="4" fillId="4" borderId="1" xfId="0" applyFont="1" applyFill="1" applyBorder="1"/>
    <xf numFmtId="8" fontId="4" fillId="4" borderId="45" xfId="0" applyNumberFormat="1" applyFont="1" applyFill="1" applyBorder="1"/>
    <xf numFmtId="8" fontId="4" fillId="4" borderId="17" xfId="0" applyNumberFormat="1" applyFont="1" applyFill="1" applyBorder="1"/>
    <xf numFmtId="8" fontId="4" fillId="4" borderId="49" xfId="0" applyNumberFormat="1" applyFont="1" applyFill="1" applyBorder="1"/>
    <xf numFmtId="8" fontId="4" fillId="4" borderId="1" xfId="0" applyNumberFormat="1" applyFont="1" applyFill="1" applyBorder="1"/>
    <xf numFmtId="0" fontId="1" fillId="5" borderId="36" xfId="0" applyFont="1" applyFill="1" applyBorder="1"/>
    <xf numFmtId="0" fontId="1" fillId="5" borderId="33" xfId="0" applyFont="1" applyFill="1" applyBorder="1"/>
    <xf numFmtId="0" fontId="1" fillId="5" borderId="33" xfId="0" applyFont="1" applyFill="1" applyBorder="1" applyAlignment="1">
      <alignment wrapText="1"/>
    </xf>
    <xf numFmtId="0" fontId="0" fillId="5" borderId="33" xfId="0" applyFill="1" applyBorder="1"/>
    <xf numFmtId="0" fontId="0" fillId="5" borderId="37" xfId="0" applyFill="1" applyBorder="1"/>
    <xf numFmtId="8" fontId="0" fillId="5" borderId="36" xfId="0" applyNumberFormat="1" applyFill="1" applyBorder="1"/>
    <xf numFmtId="8" fontId="0" fillId="5" borderId="33" xfId="0" applyNumberFormat="1" applyFill="1" applyBorder="1"/>
    <xf numFmtId="8" fontId="0" fillId="5" borderId="37" xfId="0" applyNumberFormat="1" applyFill="1" applyBorder="1"/>
    <xf numFmtId="8" fontId="0" fillId="5" borderId="46" xfId="0" applyNumberFormat="1" applyFill="1" applyBorder="1"/>
    <xf numFmtId="8" fontId="0" fillId="5" borderId="7" xfId="0" applyNumberFormat="1" applyFill="1" applyBorder="1"/>
    <xf numFmtId="8" fontId="0" fillId="5" borderId="23" xfId="0" applyNumberFormat="1" applyFill="1" applyBorder="1"/>
    <xf numFmtId="0" fontId="1" fillId="6" borderId="1" xfId="0" applyFont="1" applyFill="1" applyBorder="1"/>
    <xf numFmtId="0" fontId="0" fillId="6" borderId="1" xfId="0" applyFill="1" applyBorder="1"/>
    <xf numFmtId="8" fontId="0" fillId="6" borderId="45" xfId="0" applyNumberFormat="1" applyFill="1" applyBorder="1"/>
    <xf numFmtId="8" fontId="0" fillId="6" borderId="17" xfId="0" applyNumberFormat="1" applyFill="1" applyBorder="1"/>
    <xf numFmtId="8" fontId="0" fillId="6" borderId="49" xfId="0" applyNumberFormat="1" applyFill="1" applyBorder="1"/>
    <xf numFmtId="8" fontId="0" fillId="6" borderId="1" xfId="0" applyNumberFormat="1" applyFill="1" applyBorder="1"/>
    <xf numFmtId="8" fontId="0" fillId="5" borderId="48" xfId="0" applyNumberFormat="1" applyFill="1" applyBorder="1"/>
    <xf numFmtId="8" fontId="0" fillId="5" borderId="14" xfId="0" applyNumberFormat="1" applyFill="1" applyBorder="1"/>
    <xf numFmtId="8" fontId="0" fillId="5" borderId="42" xfId="0" applyNumberFormat="1" applyFill="1" applyBorder="1"/>
    <xf numFmtId="0" fontId="8" fillId="5" borderId="19" xfId="0" applyFont="1" applyFill="1" applyBorder="1"/>
    <xf numFmtId="0" fontId="8" fillId="5" borderId="33" xfId="0" applyFont="1" applyFill="1" applyBorder="1" applyAlignment="1">
      <alignment wrapText="1"/>
    </xf>
    <xf numFmtId="8" fontId="0" fillId="5" borderId="33" xfId="0" applyNumberFormat="1" applyFill="1" applyBorder="1" applyAlignment="1">
      <alignment wrapText="1"/>
    </xf>
    <xf numFmtId="0" fontId="4" fillId="4" borderId="30" xfId="0" applyFont="1" applyFill="1" applyBorder="1"/>
    <xf numFmtId="8" fontId="4" fillId="4" borderId="31" xfId="0" applyNumberFormat="1" applyFont="1" applyFill="1" applyBorder="1"/>
    <xf numFmtId="8" fontId="4" fillId="4" borderId="41" xfId="0" applyNumberFormat="1" applyFont="1" applyFill="1" applyBorder="1"/>
    <xf numFmtId="8" fontId="4" fillId="4" borderId="27" xfId="0" applyNumberFormat="1" applyFont="1" applyFill="1" applyBorder="1"/>
    <xf numFmtId="8" fontId="4" fillId="4" borderId="28" xfId="0" applyNumberFormat="1" applyFont="1" applyFill="1" applyBorder="1"/>
    <xf numFmtId="8" fontId="0" fillId="5" borderId="9" xfId="0" applyNumberFormat="1" applyFill="1" applyBorder="1"/>
    <xf numFmtId="0" fontId="4" fillId="4" borderId="25" xfId="0" applyFont="1" applyFill="1" applyBorder="1"/>
    <xf numFmtId="0" fontId="1" fillId="5" borderId="38" xfId="0" applyFont="1" applyFill="1" applyBorder="1"/>
    <xf numFmtId="0" fontId="1" fillId="5" borderId="5" xfId="0" applyFont="1" applyFill="1" applyBorder="1"/>
    <xf numFmtId="0" fontId="1" fillId="5" borderId="35" xfId="0" applyFont="1" applyFill="1" applyBorder="1"/>
    <xf numFmtId="0" fontId="4" fillId="4" borderId="26" xfId="0" applyFont="1" applyFill="1" applyBorder="1"/>
    <xf numFmtId="8" fontId="0" fillId="5" borderId="39" xfId="0" applyNumberFormat="1" applyFill="1" applyBorder="1"/>
    <xf numFmtId="0" fontId="1" fillId="5" borderId="32" xfId="0" applyFont="1" applyFill="1" applyBorder="1"/>
    <xf numFmtId="0" fontId="1" fillId="5" borderId="34" xfId="0" applyFont="1" applyFill="1" applyBorder="1"/>
    <xf numFmtId="8" fontId="0" fillId="5" borderId="43" xfId="0" applyNumberFormat="1" applyFill="1" applyBorder="1"/>
    <xf numFmtId="8" fontId="0" fillId="5" borderId="32" xfId="0" applyNumberFormat="1" applyFill="1" applyBorder="1"/>
    <xf numFmtId="8" fontId="0" fillId="5" borderId="34" xfId="0" applyNumberFormat="1" applyFill="1" applyBorder="1"/>
    <xf numFmtId="49" fontId="1" fillId="5" borderId="36" xfId="0" applyNumberFormat="1" applyFont="1" applyFill="1" applyBorder="1" applyAlignment="1">
      <alignment wrapText="1"/>
    </xf>
    <xf numFmtId="0" fontId="0" fillId="0" borderId="0" xfId="0" quotePrefix="1"/>
    <xf numFmtId="4" fontId="1" fillId="5" borderId="32" xfId="0" applyNumberFormat="1" applyFont="1" applyFill="1" applyBorder="1"/>
    <xf numFmtId="4" fontId="1" fillId="5" borderId="36" xfId="0" applyNumberFormat="1" applyFont="1" applyFill="1" applyBorder="1"/>
    <xf numFmtId="4" fontId="4" fillId="4" borderId="45" xfId="0" applyNumberFormat="1" applyFont="1" applyFill="1" applyBorder="1"/>
    <xf numFmtId="4" fontId="4" fillId="4" borderId="18" xfId="0" applyNumberFormat="1" applyFont="1" applyFill="1" applyBorder="1"/>
    <xf numFmtId="0" fontId="1" fillId="5" borderId="36" xfId="0" applyFont="1" applyFill="1" applyBorder="1" applyAlignment="1">
      <alignment wrapText="1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8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3" xfId="0" applyBorder="1" applyAlignment="1" applyProtection="1">
      <alignment wrapText="1"/>
      <protection locked="0"/>
    </xf>
    <xf numFmtId="0" fontId="4" fillId="0" borderId="40" xfId="0" applyFont="1" applyBorder="1" applyProtection="1">
      <protection locked="0"/>
    </xf>
    <xf numFmtId="0" fontId="4" fillId="0" borderId="22" xfId="0" applyFont="1" applyBorder="1" applyProtection="1">
      <protection locked="0"/>
    </xf>
    <xf numFmtId="0" fontId="4" fillId="0" borderId="50" xfId="0" applyFont="1" applyBorder="1" applyProtection="1">
      <protection locked="0"/>
    </xf>
    <xf numFmtId="0" fontId="4" fillId="0" borderId="1" xfId="0" applyFont="1" applyBorder="1" applyProtection="1">
      <protection locked="0"/>
    </xf>
    <xf numFmtId="8" fontId="0" fillId="0" borderId="15" xfId="0" applyNumberFormat="1" applyBorder="1" applyProtection="1">
      <protection locked="0"/>
    </xf>
    <xf numFmtId="8" fontId="0" fillId="0" borderId="12" xfId="0" applyNumberFormat="1" applyBorder="1" applyProtection="1">
      <protection locked="0"/>
    </xf>
    <xf numFmtId="0" fontId="0" fillId="0" borderId="21" xfId="0" applyBorder="1" applyProtection="1">
      <protection locked="0"/>
    </xf>
    <xf numFmtId="8" fontId="0" fillId="0" borderId="10" xfId="0" applyNumberFormat="1" applyBorder="1" applyProtection="1">
      <protection locked="0"/>
    </xf>
    <xf numFmtId="8" fontId="0" fillId="0" borderId="21" xfId="0" applyNumberFormat="1" applyBorder="1" applyProtection="1">
      <protection locked="0"/>
    </xf>
    <xf numFmtId="0" fontId="4" fillId="0" borderId="45" xfId="0" applyFont="1" applyBorder="1" applyProtection="1">
      <protection locked="0"/>
    </xf>
    <xf numFmtId="0" fontId="4" fillId="0" borderId="17" xfId="0" applyFont="1" applyBorder="1" applyProtection="1">
      <protection locked="0"/>
    </xf>
    <xf numFmtId="0" fontId="4" fillId="0" borderId="49" xfId="0" applyFont="1" applyBorder="1" applyProtection="1">
      <protection locked="0"/>
    </xf>
    <xf numFmtId="8" fontId="0" fillId="0" borderId="46" xfId="0" applyNumberFormat="1" applyBorder="1" applyProtection="1">
      <protection locked="0"/>
    </xf>
    <xf numFmtId="8" fontId="0" fillId="0" borderId="7" xfId="0" applyNumberFormat="1" applyBorder="1" applyProtection="1">
      <protection locked="0"/>
    </xf>
    <xf numFmtId="8" fontId="0" fillId="0" borderId="23" xfId="0" applyNumberFormat="1" applyBorder="1" applyProtection="1">
      <protection locked="0"/>
    </xf>
    <xf numFmtId="8" fontId="0" fillId="0" borderId="46" xfId="0" applyNumberFormat="1" applyBorder="1" applyAlignment="1" applyProtection="1">
      <alignment wrapText="1"/>
      <protection locked="0"/>
    </xf>
    <xf numFmtId="8" fontId="0" fillId="0" borderId="7" xfId="0" applyNumberFormat="1" applyBorder="1" applyAlignment="1" applyProtection="1">
      <alignment wrapText="1"/>
      <protection locked="0"/>
    </xf>
    <xf numFmtId="8" fontId="0" fillId="0" borderId="24" xfId="0" applyNumberFormat="1" applyBorder="1" applyProtection="1">
      <protection locked="0"/>
    </xf>
    <xf numFmtId="8" fontId="0" fillId="0" borderId="20" xfId="0" applyNumberFormat="1" applyBorder="1" applyProtection="1">
      <protection locked="0"/>
    </xf>
    <xf numFmtId="8" fontId="0" fillId="0" borderId="29" xfId="0" applyNumberFormat="1" applyBorder="1" applyProtection="1">
      <protection locked="0"/>
    </xf>
    <xf numFmtId="0" fontId="0" fillId="0" borderId="33" xfId="0" applyBorder="1" applyProtection="1">
      <protection locked="0"/>
    </xf>
    <xf numFmtId="0" fontId="0" fillId="0" borderId="37" xfId="0" applyBorder="1" applyProtection="1">
      <protection locked="0"/>
    </xf>
    <xf numFmtId="8" fontId="0" fillId="0" borderId="48" xfId="0" applyNumberFormat="1" applyBorder="1" applyProtection="1">
      <protection locked="0"/>
    </xf>
    <xf numFmtId="8" fontId="0" fillId="0" borderId="14" xfId="0" applyNumberFormat="1" applyBorder="1" applyProtection="1">
      <protection locked="0"/>
    </xf>
    <xf numFmtId="8" fontId="0" fillId="0" borderId="42" xfId="0" applyNumberFormat="1" applyBorder="1" applyProtection="1">
      <protection locked="0"/>
    </xf>
    <xf numFmtId="8" fontId="0" fillId="0" borderId="47" xfId="0" applyNumberFormat="1" applyBorder="1" applyProtection="1">
      <protection locked="0"/>
    </xf>
    <xf numFmtId="8" fontId="0" fillId="0" borderId="13" xfId="0" applyNumberFormat="1" applyBorder="1" applyProtection="1">
      <protection locked="0"/>
    </xf>
    <xf numFmtId="8" fontId="0" fillId="0" borderId="44" xfId="0" applyNumberFormat="1" applyBorder="1" applyProtection="1">
      <protection locked="0"/>
    </xf>
    <xf numFmtId="49" fontId="1" fillId="0" borderId="11" xfId="0" applyNumberFormat="1" applyFont="1" applyBorder="1" applyProtection="1">
      <protection locked="0"/>
    </xf>
    <xf numFmtId="49" fontId="0" fillId="0" borderId="11" xfId="0" applyNumberFormat="1" applyBorder="1" applyProtection="1">
      <protection locked="0"/>
    </xf>
    <xf numFmtId="49" fontId="0" fillId="0" borderId="19" xfId="0" applyNumberFormat="1" applyBorder="1" applyProtection="1">
      <protection locked="0"/>
    </xf>
    <xf numFmtId="2" fontId="1" fillId="5" borderId="36" xfId="0" applyNumberFormat="1" applyFont="1" applyFill="1" applyBorder="1"/>
    <xf numFmtId="2" fontId="1" fillId="0" borderId="36" xfId="0" applyNumberFormat="1" applyFont="1" applyBorder="1" applyProtection="1">
      <protection locked="0"/>
    </xf>
    <xf numFmtId="0" fontId="2" fillId="8" borderId="30" xfId="0" applyFont="1" applyFill="1" applyBorder="1"/>
    <xf numFmtId="0" fontId="0" fillId="10" borderId="0" xfId="0" applyFill="1"/>
    <xf numFmtId="0" fontId="0" fillId="10" borderId="0" xfId="0" applyFill="1" applyAlignment="1">
      <alignment horizontal="right"/>
    </xf>
    <xf numFmtId="0" fontId="1" fillId="10" borderId="0" xfId="0" applyFont="1" applyFill="1" applyAlignment="1">
      <alignment horizontal="right" wrapText="1"/>
    </xf>
    <xf numFmtId="0" fontId="11" fillId="9" borderId="54" xfId="10" applyFill="1" applyAlignment="1">
      <alignment horizontal="right"/>
    </xf>
    <xf numFmtId="0" fontId="1" fillId="10" borderId="0" xfId="0" applyFont="1" applyFill="1" applyAlignment="1">
      <alignment horizontal="right"/>
    </xf>
    <xf numFmtId="0" fontId="1" fillId="10" borderId="55" xfId="0" applyFont="1" applyFill="1" applyBorder="1" applyAlignment="1">
      <alignment horizontal="right"/>
    </xf>
    <xf numFmtId="7" fontId="11" fillId="9" borderId="54" xfId="10" applyNumberFormat="1" applyFill="1" applyAlignment="1">
      <alignment horizontal="right"/>
    </xf>
    <xf numFmtId="166" fontId="0" fillId="10" borderId="0" xfId="0" applyNumberFormat="1" applyFill="1" applyAlignment="1">
      <alignment horizontal="right"/>
    </xf>
    <xf numFmtId="166" fontId="1" fillId="10" borderId="55" xfId="0" applyNumberFormat="1" applyFont="1" applyFill="1" applyBorder="1" applyAlignment="1">
      <alignment horizontal="right"/>
    </xf>
    <xf numFmtId="0" fontId="1" fillId="10" borderId="0" xfId="0" applyFont="1" applyFill="1" applyAlignment="1">
      <alignment horizontal="left"/>
    </xf>
    <xf numFmtId="0" fontId="11" fillId="9" borderId="54" xfId="10" applyFill="1" applyAlignment="1">
      <alignment horizontal="left"/>
    </xf>
    <xf numFmtId="0" fontId="11" fillId="9" borderId="56" xfId="10" applyFill="1" applyBorder="1" applyAlignment="1">
      <alignment horizontal="left"/>
    </xf>
    <xf numFmtId="0" fontId="1" fillId="10" borderId="55" xfId="0" applyFont="1" applyFill="1" applyBorder="1" applyAlignment="1">
      <alignment horizontal="left"/>
    </xf>
    <xf numFmtId="0" fontId="0" fillId="10" borderId="0" xfId="0" applyFill="1" applyAlignment="1">
      <alignment horizontal="left"/>
    </xf>
    <xf numFmtId="7" fontId="0" fillId="10" borderId="0" xfId="0" applyNumberFormat="1" applyFill="1" applyAlignment="1">
      <alignment horizontal="right"/>
    </xf>
    <xf numFmtId="166" fontId="1" fillId="10" borderId="0" xfId="0" applyNumberFormat="1" applyFont="1" applyFill="1" applyAlignment="1">
      <alignment horizontal="right"/>
    </xf>
    <xf numFmtId="166" fontId="1" fillId="10" borderId="55" xfId="0" applyNumberFormat="1" applyFont="1" applyFill="1" applyBorder="1" applyAlignment="1">
      <alignment horizontal="left"/>
    </xf>
    <xf numFmtId="0" fontId="0" fillId="11" borderId="0" xfId="0" applyFill="1" applyAlignment="1">
      <alignment horizontal="right"/>
    </xf>
    <xf numFmtId="0" fontId="14" fillId="10" borderId="0" xfId="0" applyFont="1" applyFill="1" applyAlignment="1">
      <alignment horizontal="left"/>
    </xf>
    <xf numFmtId="0" fontId="13" fillId="12" borderId="0" xfId="0" applyFont="1" applyFill="1" applyAlignment="1">
      <alignment horizontal="left"/>
    </xf>
    <xf numFmtId="0" fontId="12" fillId="12" borderId="0" xfId="0" applyFont="1" applyFill="1" applyAlignment="1">
      <alignment horizontal="right"/>
    </xf>
    <xf numFmtId="0" fontId="15" fillId="10" borderId="0" xfId="0" applyFont="1" applyFill="1"/>
    <xf numFmtId="0" fontId="16" fillId="10" borderId="0" xfId="0" applyFont="1" applyFill="1" applyAlignment="1">
      <alignment horizontal="left"/>
    </xf>
    <xf numFmtId="0" fontId="15" fillId="10" borderId="0" xfId="0" applyFont="1" applyFill="1" applyAlignment="1">
      <alignment horizontal="right"/>
    </xf>
    <xf numFmtId="10" fontId="11" fillId="9" borderId="54" xfId="10" applyNumberFormat="1" applyFill="1" applyAlignment="1">
      <alignment horizontal="right"/>
    </xf>
    <xf numFmtId="0" fontId="17" fillId="10" borderId="0" xfId="0" applyFont="1" applyFill="1" applyAlignment="1">
      <alignment horizontal="left"/>
    </xf>
    <xf numFmtId="167" fontId="11" fillId="9" borderId="54" xfId="10" applyNumberFormat="1" applyFill="1" applyAlignment="1">
      <alignment horizontal="right"/>
    </xf>
    <xf numFmtId="168" fontId="16" fillId="10" borderId="57" xfId="0" applyNumberFormat="1" applyFont="1" applyFill="1" applyBorder="1" applyAlignment="1">
      <alignment horizontal="right"/>
    </xf>
    <xf numFmtId="168" fontId="16" fillId="10" borderId="57" xfId="0" applyNumberFormat="1" applyFont="1" applyFill="1" applyBorder="1" applyAlignment="1">
      <alignment horizontal="left"/>
    </xf>
    <xf numFmtId="37" fontId="11" fillId="9" borderId="54" xfId="10" applyNumberFormat="1" applyFill="1" applyAlignment="1">
      <alignment horizontal="right"/>
    </xf>
    <xf numFmtId="7" fontId="1" fillId="10" borderId="0" xfId="0" applyNumberFormat="1" applyFont="1" applyFill="1" applyAlignment="1">
      <alignment horizontal="right"/>
    </xf>
    <xf numFmtId="49" fontId="1" fillId="5" borderId="25" xfId="0" applyNumberFormat="1" applyFont="1" applyFill="1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0" fillId="0" borderId="52" xfId="0" applyBorder="1" applyAlignment="1">
      <alignment vertical="center" wrapText="1"/>
    </xf>
  </cellXfs>
  <cellStyles count="11">
    <cellStyle name="Euro" xfId="4" xr:uid="{00000000-0005-0000-0000-000000000000}"/>
    <cellStyle name="Input" xfId="10" builtinId="20"/>
    <cellStyle name="Komma 2" xfId="5" xr:uid="{00000000-0005-0000-0000-000001000000}"/>
    <cellStyle name="Normal" xfId="0" builtinId="0"/>
    <cellStyle name="Schlecht 2" xfId="7" xr:uid="{00000000-0005-0000-0000-000002000000}"/>
    <cellStyle name="Standard 2" xfId="2" xr:uid="{00000000-0005-0000-0000-000004000000}"/>
    <cellStyle name="Standard 3" xfId="8" xr:uid="{00000000-0005-0000-0000-000005000000}"/>
    <cellStyle name="Standard 4" xfId="9" xr:uid="{00000000-0005-0000-0000-000006000000}"/>
    <cellStyle name="Standard 5" xfId="1" xr:uid="{00000000-0005-0000-0000-000007000000}"/>
    <cellStyle name="Währung 2" xfId="3" xr:uid="{00000000-0005-0000-0000-000008000000}"/>
    <cellStyle name="Währung 3" xfId="6" xr:uid="{00000000-0005-0000-0000-000009000000}"/>
  </cellStyles>
  <dxfs count="0"/>
  <tableStyles count="0" defaultTableStyle="TableStyleMedium2" defaultPivotStyle="PivotStyleLight16"/>
  <colors>
    <mruColors>
      <color rgb="FF5A2781"/>
      <color rgb="FFEEECE1"/>
      <color rgb="FFF79646"/>
      <color rgb="FFF072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22"/>
  <sheetViews>
    <sheetView zoomScaleNormal="100" workbookViewId="0"/>
    <sheetView workbookViewId="1"/>
  </sheetViews>
  <sheetFormatPr defaultColWidth="11.42578125" defaultRowHeight="15" x14ac:dyDescent="0.25"/>
  <cols>
    <col min="1" max="1" width="117.42578125" bestFit="1" customWidth="1"/>
  </cols>
  <sheetData>
    <row r="1" spans="1:1" ht="21.75" thickBot="1" x14ac:dyDescent="0.4">
      <c r="A1" s="114" t="s">
        <v>98</v>
      </c>
    </row>
    <row r="2" spans="1:1" ht="20.25" customHeight="1" x14ac:dyDescent="0.25">
      <c r="A2" s="74" t="s">
        <v>97</v>
      </c>
    </row>
    <row r="3" spans="1:1" ht="20.25" customHeight="1" x14ac:dyDescent="0.25">
      <c r="A3" s="75" t="s">
        <v>99</v>
      </c>
    </row>
    <row r="4" spans="1:1" ht="20.25" customHeight="1" x14ac:dyDescent="0.25">
      <c r="A4" s="75" t="s">
        <v>96</v>
      </c>
    </row>
    <row r="5" spans="1:1" ht="20.25" customHeight="1" x14ac:dyDescent="0.25">
      <c r="A5" s="75" t="s">
        <v>117</v>
      </c>
    </row>
    <row r="6" spans="1:1" ht="20.25" customHeight="1" thickBot="1" x14ac:dyDescent="0.3">
      <c r="A6" s="76" t="s">
        <v>104</v>
      </c>
    </row>
    <row r="7" spans="1:1" ht="20.25" customHeight="1" x14ac:dyDescent="0.25"/>
    <row r="8" spans="1:1" ht="20.25" customHeight="1" x14ac:dyDescent="0.25"/>
    <row r="9" spans="1:1" ht="20.25" customHeight="1" x14ac:dyDescent="0.25"/>
    <row r="21" spans="1:1" x14ac:dyDescent="0.25">
      <c r="A21" s="68"/>
    </row>
    <row r="22" spans="1:1" x14ac:dyDescent="0.25">
      <c r="A22" s="68"/>
    </row>
  </sheetData>
  <pageMargins left="0.70866141732283472" right="0.70866141732283472" top="0.78740157480314965" bottom="0.78740157480314965" header="0.31496062992125984" footer="0.31496062992125984"/>
  <pageSetup paperSize="9" fitToHeight="3" orientation="landscape" r:id="rId1"/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1"/>
  <sheetViews>
    <sheetView workbookViewId="0">
      <selection activeCell="G5" sqref="G5"/>
    </sheetView>
    <sheetView workbookViewId="1"/>
  </sheetViews>
  <sheetFormatPr defaultColWidth="11.42578125" defaultRowHeight="15" x14ac:dyDescent="0.25"/>
  <cols>
    <col min="1" max="1" width="32.7109375" customWidth="1"/>
    <col min="2" max="2" width="40.7109375" customWidth="1"/>
    <col min="3" max="3" width="20.7109375" customWidth="1"/>
    <col min="5" max="5" width="33.7109375" customWidth="1"/>
    <col min="6" max="6" width="40.7109375" customWidth="1"/>
    <col min="7" max="7" width="20.7109375" customWidth="1"/>
  </cols>
  <sheetData>
    <row r="1" spans="1:7" ht="21.75" thickBot="1" x14ac:dyDescent="0.4">
      <c r="A1" s="3" t="s">
        <v>0</v>
      </c>
      <c r="B1" s="4"/>
      <c r="C1" s="5"/>
      <c r="D1" s="2"/>
      <c r="E1" s="3" t="s">
        <v>24</v>
      </c>
      <c r="F1" s="4"/>
      <c r="G1" s="5"/>
    </row>
    <row r="2" spans="1:7" ht="15.75" thickBot="1" x14ac:dyDescent="0.3"/>
    <row r="3" spans="1:7" ht="20.100000000000001" customHeight="1" thickBot="1" x14ac:dyDescent="0.3">
      <c r="A3" s="6" t="s">
        <v>1</v>
      </c>
      <c r="B3" s="7" t="s">
        <v>103</v>
      </c>
      <c r="C3" s="8" t="s">
        <v>2</v>
      </c>
      <c r="E3" s="6" t="s">
        <v>20</v>
      </c>
      <c r="F3" s="7" t="s">
        <v>103</v>
      </c>
      <c r="G3" s="8" t="s">
        <v>2</v>
      </c>
    </row>
    <row r="4" spans="1:7" ht="20.100000000000001" customHeight="1" x14ac:dyDescent="0.25">
      <c r="A4" s="11" t="s">
        <v>3</v>
      </c>
      <c r="B4" s="16" t="s">
        <v>69</v>
      </c>
      <c r="C4" s="85"/>
      <c r="E4" s="18" t="s">
        <v>52</v>
      </c>
      <c r="F4" s="19" t="s">
        <v>53</v>
      </c>
      <c r="G4" s="88"/>
    </row>
    <row r="5" spans="1:7" ht="20.100000000000001" customHeight="1" x14ac:dyDescent="0.25">
      <c r="A5" s="12" t="s">
        <v>6</v>
      </c>
      <c r="B5" s="14" t="s">
        <v>70</v>
      </c>
      <c r="C5" s="86"/>
      <c r="E5" s="12" t="s">
        <v>21</v>
      </c>
      <c r="F5" s="14" t="s">
        <v>89</v>
      </c>
      <c r="G5" s="86"/>
    </row>
    <row r="6" spans="1:7" ht="20.100000000000001" customHeight="1" x14ac:dyDescent="0.25">
      <c r="A6" s="12" t="s">
        <v>100</v>
      </c>
      <c r="B6" s="14"/>
      <c r="C6" s="86"/>
      <c r="E6" s="12" t="s">
        <v>102</v>
      </c>
      <c r="F6" s="14"/>
      <c r="G6" s="86"/>
    </row>
    <row r="7" spans="1:7" ht="20.100000000000001" customHeight="1" thickBot="1" x14ac:dyDescent="0.3">
      <c r="A7" s="12" t="s">
        <v>101</v>
      </c>
      <c r="B7" s="14"/>
      <c r="C7" s="86"/>
      <c r="E7" s="47" t="s">
        <v>22</v>
      </c>
      <c r="F7" s="17"/>
      <c r="G7" s="89"/>
    </row>
    <row r="8" spans="1:7" ht="20.100000000000001" customHeight="1" thickBot="1" x14ac:dyDescent="0.3">
      <c r="A8" s="12" t="s">
        <v>71</v>
      </c>
      <c r="B8" s="14"/>
      <c r="C8" s="86"/>
      <c r="E8" s="6" t="s">
        <v>2</v>
      </c>
      <c r="F8" s="9"/>
      <c r="G8" s="10">
        <f>SUM(G4:G7)</f>
        <v>0</v>
      </c>
    </row>
    <row r="9" spans="1:7" ht="20.100000000000001" customHeight="1" thickBot="1" x14ac:dyDescent="0.3">
      <c r="A9" s="12" t="s">
        <v>72</v>
      </c>
      <c r="B9" s="14"/>
      <c r="C9" s="86"/>
    </row>
    <row r="10" spans="1:7" ht="20.100000000000001" customHeight="1" thickBot="1" x14ac:dyDescent="0.3">
      <c r="A10" s="12" t="s">
        <v>8</v>
      </c>
      <c r="B10" s="14" t="s">
        <v>74</v>
      </c>
      <c r="C10" s="86"/>
      <c r="F10" s="6" t="s">
        <v>23</v>
      </c>
      <c r="G10" s="10">
        <f>G8-C31</f>
        <v>0</v>
      </c>
    </row>
    <row r="11" spans="1:7" ht="30" customHeight="1" x14ac:dyDescent="0.25">
      <c r="A11" s="13" t="s">
        <v>94</v>
      </c>
      <c r="B11" s="14"/>
      <c r="C11" s="15"/>
    </row>
    <row r="12" spans="1:7" ht="20.100000000000001" customHeight="1" x14ac:dyDescent="0.25">
      <c r="A12" s="109"/>
      <c r="B12" s="14"/>
      <c r="C12" s="86"/>
    </row>
    <row r="13" spans="1:7" ht="20.100000000000001" customHeight="1" x14ac:dyDescent="0.25">
      <c r="A13" s="109"/>
      <c r="B13" s="14"/>
      <c r="C13" s="86"/>
    </row>
    <row r="14" spans="1:7" ht="20.100000000000001" customHeight="1" x14ac:dyDescent="0.25">
      <c r="A14" s="109"/>
      <c r="B14" s="14"/>
      <c r="C14" s="86"/>
    </row>
    <row r="15" spans="1:7" ht="20.100000000000001" customHeight="1" x14ac:dyDescent="0.25">
      <c r="A15" s="109"/>
      <c r="B15" s="14"/>
      <c r="C15" s="86"/>
    </row>
    <row r="16" spans="1:7" ht="20.100000000000001" customHeight="1" x14ac:dyDescent="0.25">
      <c r="A16" s="109"/>
      <c r="B16" s="14"/>
      <c r="C16" s="86"/>
    </row>
    <row r="17" spans="1:3" ht="20.100000000000001" customHeight="1" x14ac:dyDescent="0.25">
      <c r="A17" s="109"/>
      <c r="B17" s="14"/>
      <c r="C17" s="86"/>
    </row>
    <row r="18" spans="1:3" ht="20.100000000000001" customHeight="1" x14ac:dyDescent="0.25">
      <c r="A18" s="12" t="s">
        <v>9</v>
      </c>
      <c r="B18" s="14"/>
      <c r="C18" s="86"/>
    </row>
    <row r="19" spans="1:3" ht="20.100000000000001" customHeight="1" x14ac:dyDescent="0.25">
      <c r="A19" s="12" t="s">
        <v>10</v>
      </c>
      <c r="B19" s="14"/>
      <c r="C19" s="86"/>
    </row>
    <row r="20" spans="1:3" ht="20.100000000000001" customHeight="1" x14ac:dyDescent="0.25">
      <c r="A20" s="12" t="s">
        <v>11</v>
      </c>
      <c r="B20" s="14"/>
      <c r="C20" s="86"/>
    </row>
    <row r="21" spans="1:3" ht="20.100000000000001" customHeight="1" x14ac:dyDescent="0.25">
      <c r="A21" s="12" t="s">
        <v>73</v>
      </c>
      <c r="B21" s="14"/>
      <c r="C21" s="86"/>
    </row>
    <row r="22" spans="1:3" ht="20.100000000000001" customHeight="1" x14ac:dyDescent="0.25">
      <c r="A22" s="12" t="s">
        <v>18</v>
      </c>
      <c r="B22" s="14"/>
      <c r="C22" s="86"/>
    </row>
    <row r="23" spans="1:3" ht="20.100000000000001" customHeight="1" x14ac:dyDescent="0.25">
      <c r="A23" s="12" t="s">
        <v>19</v>
      </c>
      <c r="B23" s="14"/>
      <c r="C23" s="86"/>
    </row>
    <row r="24" spans="1:3" ht="20.100000000000001" customHeight="1" x14ac:dyDescent="0.25">
      <c r="A24" s="13" t="s">
        <v>95</v>
      </c>
      <c r="B24" s="14" t="s">
        <v>90</v>
      </c>
      <c r="C24" s="15"/>
    </row>
    <row r="25" spans="1:3" ht="20.100000000000001" customHeight="1" x14ac:dyDescent="0.25">
      <c r="A25" s="109"/>
      <c r="B25" s="14"/>
      <c r="C25" s="86"/>
    </row>
    <row r="26" spans="1:3" ht="20.100000000000001" customHeight="1" x14ac:dyDescent="0.25">
      <c r="A26" s="110"/>
      <c r="B26" s="14"/>
      <c r="C26" s="79"/>
    </row>
    <row r="27" spans="1:3" ht="20.100000000000001" customHeight="1" x14ac:dyDescent="0.25">
      <c r="A27" s="110"/>
      <c r="B27" s="14"/>
      <c r="C27" s="79"/>
    </row>
    <row r="28" spans="1:3" ht="20.100000000000001" customHeight="1" x14ac:dyDescent="0.25">
      <c r="A28" s="110"/>
      <c r="B28" s="14"/>
      <c r="C28" s="79"/>
    </row>
    <row r="29" spans="1:3" ht="20.100000000000001" customHeight="1" x14ac:dyDescent="0.25">
      <c r="A29" s="110"/>
      <c r="B29" s="14"/>
      <c r="C29" s="79"/>
    </row>
    <row r="30" spans="1:3" ht="15.75" thickBot="1" x14ac:dyDescent="0.3">
      <c r="A30" s="111"/>
      <c r="B30" s="17"/>
      <c r="C30" s="87"/>
    </row>
    <row r="31" spans="1:3" ht="16.5" thickBot="1" x14ac:dyDescent="0.3">
      <c r="A31" s="6" t="s">
        <v>2</v>
      </c>
      <c r="B31" s="9"/>
      <c r="C31" s="10">
        <f>SUM(C4:C30)</f>
        <v>0</v>
      </c>
    </row>
  </sheetData>
  <sheetProtection algorithmName="SHA-512" hashValue="/88hZ3lvBunWkEwVdTT0tYv4E84HHe5F7Qouioo37KXyRooYPODXRvaSstRf0Bk66CUWBvas8PEQ77ELbdABSA==" saltValue="IGaV6WHeqdZaIb0gRvfZyA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66" fitToHeight="3" orientation="landscape" r:id="rId1"/>
  <customProperties>
    <customPr name="OrphanNamesChecke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3"/>
  <sheetViews>
    <sheetView zoomScaleNormal="100" workbookViewId="0">
      <selection activeCell="E6" sqref="E5:L6"/>
    </sheetView>
    <sheetView workbookViewId="1"/>
  </sheetViews>
  <sheetFormatPr defaultColWidth="11.42578125" defaultRowHeight="15" x14ac:dyDescent="0.25"/>
  <cols>
    <col min="1" max="1" width="21.85546875" bestFit="1" customWidth="1"/>
    <col min="2" max="2" width="30.42578125" bestFit="1" customWidth="1"/>
    <col min="3" max="14" width="12.7109375" customWidth="1"/>
    <col min="17" max="17" width="11.42578125" customWidth="1"/>
  </cols>
  <sheetData>
    <row r="1" spans="1:14" ht="21.75" thickBot="1" x14ac:dyDescent="0.4">
      <c r="A1" s="21" t="s">
        <v>91</v>
      </c>
    </row>
    <row r="2" spans="1:14" ht="15.75" thickBot="1" x14ac:dyDescent="0.3">
      <c r="A2" s="1" t="s">
        <v>33</v>
      </c>
    </row>
    <row r="3" spans="1:14" ht="16.5" thickBot="1" x14ac:dyDescent="0.3">
      <c r="A3" s="22" t="s">
        <v>87</v>
      </c>
      <c r="B3" s="22" t="s">
        <v>103</v>
      </c>
      <c r="C3" s="81">
        <v>1</v>
      </c>
      <c r="D3" s="82">
        <v>2</v>
      </c>
      <c r="E3" s="82">
        <v>3</v>
      </c>
      <c r="F3" s="82">
        <v>4</v>
      </c>
      <c r="G3" s="82">
        <v>5</v>
      </c>
      <c r="H3" s="82">
        <v>6</v>
      </c>
      <c r="I3" s="82">
        <v>7</v>
      </c>
      <c r="J3" s="82">
        <v>8</v>
      </c>
      <c r="K3" s="82">
        <v>9</v>
      </c>
      <c r="L3" s="82">
        <v>10</v>
      </c>
      <c r="M3" s="83">
        <v>11</v>
      </c>
      <c r="N3" s="84">
        <v>12</v>
      </c>
    </row>
    <row r="4" spans="1:14" ht="18.75" customHeight="1" x14ac:dyDescent="0.25">
      <c r="A4" s="27" t="s">
        <v>83</v>
      </c>
      <c r="B4" s="146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4" ht="18.75" customHeight="1" x14ac:dyDescent="0.25">
      <c r="A5" s="27" t="s">
        <v>84</v>
      </c>
      <c r="B5" s="147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4" ht="18.75" customHeight="1" x14ac:dyDescent="0.25">
      <c r="A6" s="27" t="s">
        <v>85</v>
      </c>
      <c r="B6" s="147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1:14" ht="18.75" customHeight="1" x14ac:dyDescent="0.25">
      <c r="A7" s="27" t="s">
        <v>86</v>
      </c>
      <c r="B7" s="147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8" spans="1:14" ht="18.75" customHeight="1" thickBot="1" x14ac:dyDescent="0.3">
      <c r="A8" s="27" t="s">
        <v>88</v>
      </c>
      <c r="B8" s="148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</row>
    <row r="9" spans="1:14" ht="16.5" thickBot="1" x14ac:dyDescent="0.3">
      <c r="B9" s="22" t="s">
        <v>81</v>
      </c>
    </row>
    <row r="10" spans="1:14" x14ac:dyDescent="0.25">
      <c r="A10" s="27" t="s">
        <v>77</v>
      </c>
      <c r="B10" s="27">
        <f>333.96+428.61</f>
        <v>762.56999999999994</v>
      </c>
      <c r="C10" s="69">
        <f>C4*$B10</f>
        <v>0</v>
      </c>
      <c r="D10" s="69">
        <f t="shared" ref="C10:N14" si="0">D4*$B10</f>
        <v>0</v>
      </c>
      <c r="E10" s="69">
        <f t="shared" si="0"/>
        <v>0</v>
      </c>
      <c r="F10" s="69">
        <f t="shared" si="0"/>
        <v>0</v>
      </c>
      <c r="G10" s="69">
        <f t="shared" si="0"/>
        <v>0</v>
      </c>
      <c r="H10" s="69">
        <f t="shared" si="0"/>
        <v>0</v>
      </c>
      <c r="I10" s="69">
        <f t="shared" si="0"/>
        <v>0</v>
      </c>
      <c r="J10" s="69">
        <f t="shared" si="0"/>
        <v>0</v>
      </c>
      <c r="K10" s="69">
        <f t="shared" si="0"/>
        <v>0</v>
      </c>
      <c r="L10" s="69">
        <f t="shared" si="0"/>
        <v>0</v>
      </c>
      <c r="M10" s="69">
        <f t="shared" si="0"/>
        <v>0</v>
      </c>
      <c r="N10" s="69">
        <f t="shared" si="0"/>
        <v>0</v>
      </c>
    </row>
    <row r="11" spans="1:14" x14ac:dyDescent="0.25">
      <c r="A11" s="27" t="s">
        <v>78</v>
      </c>
      <c r="B11" s="112">
        <f>333.96+186.24</f>
        <v>520.20000000000005</v>
      </c>
      <c r="C11" s="70">
        <f t="shared" ref="C11:C13" si="1">C5*$B11</f>
        <v>0</v>
      </c>
      <c r="D11" s="70">
        <f t="shared" si="0"/>
        <v>0</v>
      </c>
      <c r="E11" s="70">
        <f t="shared" si="0"/>
        <v>0</v>
      </c>
      <c r="F11" s="70">
        <f t="shared" si="0"/>
        <v>0</v>
      </c>
      <c r="G11" s="70">
        <f t="shared" si="0"/>
        <v>0</v>
      </c>
      <c r="H11" s="70">
        <f t="shared" si="0"/>
        <v>0</v>
      </c>
      <c r="I11" s="70">
        <f t="shared" si="0"/>
        <v>0</v>
      </c>
      <c r="J11" s="70">
        <f t="shared" si="0"/>
        <v>0</v>
      </c>
      <c r="K11" s="70">
        <f t="shared" si="0"/>
        <v>0</v>
      </c>
      <c r="L11" s="70">
        <f t="shared" si="0"/>
        <v>0</v>
      </c>
      <c r="M11" s="70">
        <f t="shared" si="0"/>
        <v>0</v>
      </c>
      <c r="N11" s="70">
        <f t="shared" si="0"/>
        <v>0</v>
      </c>
    </row>
    <row r="12" spans="1:14" x14ac:dyDescent="0.25">
      <c r="A12" s="27" t="s">
        <v>79</v>
      </c>
      <c r="B12" s="112">
        <f>241.97+186.24</f>
        <v>428.21000000000004</v>
      </c>
      <c r="C12" s="70">
        <f t="shared" si="1"/>
        <v>0</v>
      </c>
      <c r="D12" s="70">
        <f t="shared" si="0"/>
        <v>0</v>
      </c>
      <c r="E12" s="70">
        <f t="shared" si="0"/>
        <v>0</v>
      </c>
      <c r="F12" s="70">
        <f t="shared" si="0"/>
        <v>0</v>
      </c>
      <c r="G12" s="70">
        <f t="shared" si="0"/>
        <v>0</v>
      </c>
      <c r="H12" s="70">
        <f t="shared" si="0"/>
        <v>0</v>
      </c>
      <c r="I12" s="70">
        <f t="shared" si="0"/>
        <v>0</v>
      </c>
      <c r="J12" s="70">
        <f t="shared" si="0"/>
        <v>0</v>
      </c>
      <c r="K12" s="70">
        <f t="shared" si="0"/>
        <v>0</v>
      </c>
      <c r="L12" s="70">
        <f t="shared" si="0"/>
        <v>0</v>
      </c>
      <c r="M12" s="70">
        <f t="shared" si="0"/>
        <v>0</v>
      </c>
      <c r="N12" s="70">
        <f t="shared" si="0"/>
        <v>0</v>
      </c>
    </row>
    <row r="13" spans="1:14" x14ac:dyDescent="0.25">
      <c r="A13" s="27" t="s">
        <v>80</v>
      </c>
      <c r="B13" s="27">
        <f xml:space="preserve"> 197.66+112.33</f>
        <v>309.99</v>
      </c>
      <c r="C13" s="70">
        <f t="shared" si="1"/>
        <v>0</v>
      </c>
      <c r="D13" s="70">
        <f t="shared" si="0"/>
        <v>0</v>
      </c>
      <c r="E13" s="70">
        <f t="shared" si="0"/>
        <v>0</v>
      </c>
      <c r="F13" s="70">
        <f t="shared" si="0"/>
        <v>0</v>
      </c>
      <c r="G13" s="70">
        <f t="shared" si="0"/>
        <v>0</v>
      </c>
      <c r="H13" s="70">
        <f t="shared" si="0"/>
        <v>0</v>
      </c>
      <c r="I13" s="70">
        <f t="shared" si="0"/>
        <v>0</v>
      </c>
      <c r="J13" s="70">
        <f t="shared" si="0"/>
        <v>0</v>
      </c>
      <c r="K13" s="70">
        <f t="shared" si="0"/>
        <v>0</v>
      </c>
      <c r="L13" s="70">
        <f t="shared" si="0"/>
        <v>0</v>
      </c>
      <c r="M13" s="70">
        <f t="shared" si="0"/>
        <v>0</v>
      </c>
      <c r="N13" s="70">
        <f t="shared" si="0"/>
        <v>0</v>
      </c>
    </row>
    <row r="14" spans="1:14" ht="15.75" thickBot="1" x14ac:dyDescent="0.3">
      <c r="A14" s="27" t="s">
        <v>82</v>
      </c>
      <c r="B14" s="113">
        <v>733.92</v>
      </c>
      <c r="C14" s="70">
        <f t="shared" si="0"/>
        <v>0</v>
      </c>
      <c r="D14" s="70">
        <f t="shared" si="0"/>
        <v>0</v>
      </c>
      <c r="E14" s="70">
        <f t="shared" si="0"/>
        <v>0</v>
      </c>
      <c r="F14" s="70">
        <f t="shared" si="0"/>
        <v>0</v>
      </c>
      <c r="G14" s="70">
        <f t="shared" si="0"/>
        <v>0</v>
      </c>
      <c r="H14" s="70">
        <f t="shared" si="0"/>
        <v>0</v>
      </c>
      <c r="I14" s="70">
        <f t="shared" si="0"/>
        <v>0</v>
      </c>
      <c r="J14" s="70">
        <f t="shared" si="0"/>
        <v>0</v>
      </c>
      <c r="K14" s="70">
        <f t="shared" si="0"/>
        <v>0</v>
      </c>
      <c r="L14" s="70">
        <f t="shared" si="0"/>
        <v>0</v>
      </c>
      <c r="M14" s="70">
        <f t="shared" si="0"/>
        <v>0</v>
      </c>
      <c r="N14" s="70">
        <f t="shared" si="0"/>
        <v>0</v>
      </c>
    </row>
    <row r="15" spans="1:14" ht="20.100000000000001" customHeight="1" thickBot="1" x14ac:dyDescent="0.3">
      <c r="A15" s="22" t="s">
        <v>2</v>
      </c>
      <c r="B15" s="22"/>
      <c r="C15" s="23">
        <f>SUM(C10:C14)</f>
        <v>0</v>
      </c>
      <c r="D15" s="23">
        <f t="shared" ref="D15:N15" si="2">SUM(D10:D14)</f>
        <v>0</v>
      </c>
      <c r="E15" s="23">
        <f t="shared" si="2"/>
        <v>0</v>
      </c>
      <c r="F15" s="23">
        <f t="shared" si="2"/>
        <v>0</v>
      </c>
      <c r="G15" s="23">
        <f t="shared" si="2"/>
        <v>0</v>
      </c>
      <c r="H15" s="23">
        <f t="shared" si="2"/>
        <v>0</v>
      </c>
      <c r="I15" s="23">
        <f t="shared" si="2"/>
        <v>0</v>
      </c>
      <c r="J15" s="23">
        <f t="shared" si="2"/>
        <v>0</v>
      </c>
      <c r="K15" s="23">
        <f t="shared" si="2"/>
        <v>0</v>
      </c>
      <c r="L15" s="23">
        <f t="shared" si="2"/>
        <v>0</v>
      </c>
      <c r="M15" s="23">
        <f t="shared" si="2"/>
        <v>0</v>
      </c>
      <c r="N15" s="10">
        <f t="shared" si="2"/>
        <v>0</v>
      </c>
    </row>
    <row r="16" spans="1:14" ht="15.75" thickBot="1" x14ac:dyDescent="0.3"/>
    <row r="17" spans="1:14" ht="16.5" thickBot="1" x14ac:dyDescent="0.3">
      <c r="A17" s="22" t="s">
        <v>92</v>
      </c>
      <c r="B17" s="22" t="s">
        <v>103</v>
      </c>
      <c r="C17" s="81">
        <v>1</v>
      </c>
      <c r="D17" s="82">
        <v>2</v>
      </c>
      <c r="E17" s="82">
        <v>3</v>
      </c>
      <c r="F17" s="82">
        <v>4</v>
      </c>
      <c r="G17" s="82">
        <v>5</v>
      </c>
      <c r="H17" s="82">
        <v>6</v>
      </c>
      <c r="I17" s="82">
        <v>7</v>
      </c>
      <c r="J17" s="82">
        <v>8</v>
      </c>
      <c r="K17" s="82">
        <v>9</v>
      </c>
      <c r="L17" s="82">
        <v>10</v>
      </c>
      <c r="M17" s="83">
        <v>11</v>
      </c>
      <c r="N17" s="84">
        <v>12</v>
      </c>
    </row>
    <row r="18" spans="1:14" ht="18.75" customHeight="1" x14ac:dyDescent="0.25">
      <c r="A18" s="27" t="s">
        <v>83</v>
      </c>
      <c r="B18" s="146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</row>
    <row r="19" spans="1:14" ht="18.75" customHeight="1" x14ac:dyDescent="0.25">
      <c r="A19" s="27" t="s">
        <v>84</v>
      </c>
      <c r="B19" s="147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</row>
    <row r="20" spans="1:14" ht="18.75" customHeight="1" x14ac:dyDescent="0.25">
      <c r="A20" s="27" t="s">
        <v>85</v>
      </c>
      <c r="B20" s="147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</row>
    <row r="21" spans="1:14" ht="18.75" customHeight="1" x14ac:dyDescent="0.25">
      <c r="A21" s="27" t="s">
        <v>86</v>
      </c>
      <c r="B21" s="147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</row>
    <row r="22" spans="1:14" ht="18.75" customHeight="1" thickBot="1" x14ac:dyDescent="0.3">
      <c r="A22" s="27" t="s">
        <v>88</v>
      </c>
      <c r="B22" s="148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</row>
    <row r="23" spans="1:14" ht="16.5" thickBot="1" x14ac:dyDescent="0.3">
      <c r="B23" s="22" t="s">
        <v>81</v>
      </c>
    </row>
    <row r="24" spans="1:14" x14ac:dyDescent="0.25">
      <c r="A24" s="27" t="s">
        <v>77</v>
      </c>
      <c r="B24" s="27">
        <f>333.96+428.61</f>
        <v>762.56999999999994</v>
      </c>
      <c r="C24" s="69">
        <f>C18*$B24</f>
        <v>0</v>
      </c>
      <c r="D24" s="69">
        <f t="shared" ref="D24:N24" si="3">D18*$B24</f>
        <v>0</v>
      </c>
      <c r="E24" s="69">
        <f t="shared" si="3"/>
        <v>0</v>
      </c>
      <c r="F24" s="69">
        <f t="shared" si="3"/>
        <v>0</v>
      </c>
      <c r="G24" s="69">
        <f t="shared" si="3"/>
        <v>0</v>
      </c>
      <c r="H24" s="69">
        <f t="shared" si="3"/>
        <v>0</v>
      </c>
      <c r="I24" s="69">
        <f t="shared" si="3"/>
        <v>0</v>
      </c>
      <c r="J24" s="69">
        <f t="shared" si="3"/>
        <v>0</v>
      </c>
      <c r="K24" s="69">
        <f t="shared" si="3"/>
        <v>0</v>
      </c>
      <c r="L24" s="69">
        <f t="shared" si="3"/>
        <v>0</v>
      </c>
      <c r="M24" s="69">
        <f t="shared" si="3"/>
        <v>0</v>
      </c>
      <c r="N24" s="69">
        <f t="shared" si="3"/>
        <v>0</v>
      </c>
    </row>
    <row r="25" spans="1:14" x14ac:dyDescent="0.25">
      <c r="A25" s="27" t="s">
        <v>78</v>
      </c>
      <c r="B25" s="112">
        <f>333.96+186.24</f>
        <v>520.20000000000005</v>
      </c>
      <c r="C25" s="70">
        <f t="shared" ref="C25:N28" si="4">C19*$B25</f>
        <v>0</v>
      </c>
      <c r="D25" s="70">
        <f t="shared" si="4"/>
        <v>0</v>
      </c>
      <c r="E25" s="70">
        <f t="shared" si="4"/>
        <v>0</v>
      </c>
      <c r="F25" s="70">
        <f t="shared" si="4"/>
        <v>0</v>
      </c>
      <c r="G25" s="70">
        <f t="shared" si="4"/>
        <v>0</v>
      </c>
      <c r="H25" s="70">
        <f t="shared" si="4"/>
        <v>0</v>
      </c>
      <c r="I25" s="70">
        <f t="shared" si="4"/>
        <v>0</v>
      </c>
      <c r="J25" s="70">
        <f t="shared" si="4"/>
        <v>0</v>
      </c>
      <c r="K25" s="70">
        <f t="shared" si="4"/>
        <v>0</v>
      </c>
      <c r="L25" s="70">
        <f t="shared" si="4"/>
        <v>0</v>
      </c>
      <c r="M25" s="70">
        <f t="shared" si="4"/>
        <v>0</v>
      </c>
      <c r="N25" s="70">
        <f t="shared" si="4"/>
        <v>0</v>
      </c>
    </row>
    <row r="26" spans="1:14" x14ac:dyDescent="0.25">
      <c r="A26" s="27" t="s">
        <v>79</v>
      </c>
      <c r="B26" s="112">
        <f>241.97+186.24</f>
        <v>428.21000000000004</v>
      </c>
      <c r="C26" s="70">
        <f t="shared" si="4"/>
        <v>0</v>
      </c>
      <c r="D26" s="70">
        <f t="shared" si="4"/>
        <v>0</v>
      </c>
      <c r="E26" s="70">
        <f t="shared" si="4"/>
        <v>0</v>
      </c>
      <c r="F26" s="70">
        <f t="shared" si="4"/>
        <v>0</v>
      </c>
      <c r="G26" s="70">
        <f t="shared" si="4"/>
        <v>0</v>
      </c>
      <c r="H26" s="70">
        <f t="shared" si="4"/>
        <v>0</v>
      </c>
      <c r="I26" s="70">
        <f t="shared" si="4"/>
        <v>0</v>
      </c>
      <c r="J26" s="70">
        <f t="shared" si="4"/>
        <v>0</v>
      </c>
      <c r="K26" s="70">
        <f t="shared" si="4"/>
        <v>0</v>
      </c>
      <c r="L26" s="70">
        <f t="shared" si="4"/>
        <v>0</v>
      </c>
      <c r="M26" s="70">
        <f t="shared" si="4"/>
        <v>0</v>
      </c>
      <c r="N26" s="70">
        <f t="shared" si="4"/>
        <v>0</v>
      </c>
    </row>
    <row r="27" spans="1:14" x14ac:dyDescent="0.25">
      <c r="A27" s="27" t="s">
        <v>80</v>
      </c>
      <c r="B27" s="27">
        <f xml:space="preserve"> 197.66+112.33</f>
        <v>309.99</v>
      </c>
      <c r="C27" s="70">
        <f t="shared" si="4"/>
        <v>0</v>
      </c>
      <c r="D27" s="70">
        <f t="shared" si="4"/>
        <v>0</v>
      </c>
      <c r="E27" s="70">
        <f t="shared" si="4"/>
        <v>0</v>
      </c>
      <c r="F27" s="70">
        <f t="shared" si="4"/>
        <v>0</v>
      </c>
      <c r="G27" s="70">
        <f t="shared" si="4"/>
        <v>0</v>
      </c>
      <c r="H27" s="70">
        <f t="shared" si="4"/>
        <v>0</v>
      </c>
      <c r="I27" s="70">
        <f t="shared" si="4"/>
        <v>0</v>
      </c>
      <c r="J27" s="70">
        <f t="shared" si="4"/>
        <v>0</v>
      </c>
      <c r="K27" s="70">
        <f t="shared" si="4"/>
        <v>0</v>
      </c>
      <c r="L27" s="70">
        <f t="shared" si="4"/>
        <v>0</v>
      </c>
      <c r="M27" s="70">
        <f t="shared" si="4"/>
        <v>0</v>
      </c>
      <c r="N27" s="70">
        <f t="shared" si="4"/>
        <v>0</v>
      </c>
    </row>
    <row r="28" spans="1:14" ht="15.75" thickBot="1" x14ac:dyDescent="0.3">
      <c r="A28" s="27" t="s">
        <v>82</v>
      </c>
      <c r="B28" s="113">
        <v>733.92</v>
      </c>
      <c r="C28" s="70">
        <f t="shared" si="4"/>
        <v>0</v>
      </c>
      <c r="D28" s="70">
        <f t="shared" si="4"/>
        <v>0</v>
      </c>
      <c r="E28" s="70">
        <f t="shared" si="4"/>
        <v>0</v>
      </c>
      <c r="F28" s="70">
        <f t="shared" si="4"/>
        <v>0</v>
      </c>
      <c r="G28" s="70">
        <f t="shared" si="4"/>
        <v>0</v>
      </c>
      <c r="H28" s="70">
        <f t="shared" si="4"/>
        <v>0</v>
      </c>
      <c r="I28" s="70">
        <f t="shared" si="4"/>
        <v>0</v>
      </c>
      <c r="J28" s="70">
        <f t="shared" si="4"/>
        <v>0</v>
      </c>
      <c r="K28" s="70">
        <f t="shared" si="4"/>
        <v>0</v>
      </c>
      <c r="L28" s="70">
        <f t="shared" si="4"/>
        <v>0</v>
      </c>
      <c r="M28" s="70">
        <f t="shared" si="4"/>
        <v>0</v>
      </c>
      <c r="N28" s="70">
        <f t="shared" si="4"/>
        <v>0</v>
      </c>
    </row>
    <row r="29" spans="1:14" ht="20.100000000000001" customHeight="1" thickBot="1" x14ac:dyDescent="0.3">
      <c r="A29" s="22" t="s">
        <v>2</v>
      </c>
      <c r="B29" s="22"/>
      <c r="C29" s="71">
        <f>SUM(C24:C28)</f>
        <v>0</v>
      </c>
      <c r="D29" s="71">
        <f t="shared" ref="D29:N29" si="5">SUM(D24:D28)</f>
        <v>0</v>
      </c>
      <c r="E29" s="71">
        <f t="shared" si="5"/>
        <v>0</v>
      </c>
      <c r="F29" s="71">
        <f t="shared" si="5"/>
        <v>0</v>
      </c>
      <c r="G29" s="71">
        <f t="shared" si="5"/>
        <v>0</v>
      </c>
      <c r="H29" s="71">
        <f t="shared" si="5"/>
        <v>0</v>
      </c>
      <c r="I29" s="71">
        <f t="shared" si="5"/>
        <v>0</v>
      </c>
      <c r="J29" s="71">
        <f t="shared" si="5"/>
        <v>0</v>
      </c>
      <c r="K29" s="71">
        <f t="shared" si="5"/>
        <v>0</v>
      </c>
      <c r="L29" s="71">
        <f t="shared" si="5"/>
        <v>0</v>
      </c>
      <c r="M29" s="71">
        <f t="shared" si="5"/>
        <v>0</v>
      </c>
      <c r="N29" s="72">
        <f t="shared" si="5"/>
        <v>0</v>
      </c>
    </row>
    <row r="30" spans="1:14" ht="15.75" thickBot="1" x14ac:dyDescent="0.3"/>
    <row r="31" spans="1:14" ht="16.5" thickBot="1" x14ac:dyDescent="0.3">
      <c r="A31" s="22" t="s">
        <v>93</v>
      </c>
      <c r="B31" s="22" t="s">
        <v>103</v>
      </c>
      <c r="C31" s="81">
        <v>1</v>
      </c>
      <c r="D31" s="82">
        <v>2</v>
      </c>
      <c r="E31" s="82">
        <v>3</v>
      </c>
      <c r="F31" s="82">
        <v>4</v>
      </c>
      <c r="G31" s="82">
        <v>5</v>
      </c>
      <c r="H31" s="82">
        <v>6</v>
      </c>
      <c r="I31" s="82">
        <v>7</v>
      </c>
      <c r="J31" s="82">
        <v>8</v>
      </c>
      <c r="K31" s="82">
        <v>9</v>
      </c>
      <c r="L31" s="82">
        <v>10</v>
      </c>
      <c r="M31" s="83">
        <v>11</v>
      </c>
      <c r="N31" s="84">
        <v>12</v>
      </c>
    </row>
    <row r="32" spans="1:14" ht="18.75" customHeight="1" x14ac:dyDescent="0.25">
      <c r="A32" s="27" t="s">
        <v>83</v>
      </c>
      <c r="B32" s="146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</row>
    <row r="33" spans="1:14" ht="18.75" customHeight="1" x14ac:dyDescent="0.25">
      <c r="A33" s="27" t="s">
        <v>84</v>
      </c>
      <c r="B33" s="147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1:14" ht="18.75" customHeight="1" x14ac:dyDescent="0.25">
      <c r="A34" s="27" t="s">
        <v>85</v>
      </c>
      <c r="B34" s="147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</row>
    <row r="35" spans="1:14" ht="18.75" customHeight="1" x14ac:dyDescent="0.25">
      <c r="A35" s="27" t="s">
        <v>86</v>
      </c>
      <c r="B35" s="147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</row>
    <row r="36" spans="1:14" ht="18.75" customHeight="1" thickBot="1" x14ac:dyDescent="0.3">
      <c r="A36" s="27" t="s">
        <v>88</v>
      </c>
      <c r="B36" s="148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</row>
    <row r="37" spans="1:14" ht="16.5" thickBot="1" x14ac:dyDescent="0.3">
      <c r="B37" s="22" t="s">
        <v>81</v>
      </c>
    </row>
    <row r="38" spans="1:14" x14ac:dyDescent="0.25">
      <c r="A38" s="27" t="s">
        <v>77</v>
      </c>
      <c r="B38" s="27">
        <f>333.96+428.61</f>
        <v>762.56999999999994</v>
      </c>
      <c r="C38" s="69">
        <f>C32*$B38</f>
        <v>0</v>
      </c>
      <c r="D38" s="69">
        <f t="shared" ref="D38:N38" si="6">D32*$B38</f>
        <v>0</v>
      </c>
      <c r="E38" s="69">
        <f t="shared" si="6"/>
        <v>0</v>
      </c>
      <c r="F38" s="69">
        <f t="shared" si="6"/>
        <v>0</v>
      </c>
      <c r="G38" s="69">
        <f t="shared" si="6"/>
        <v>0</v>
      </c>
      <c r="H38" s="69">
        <f t="shared" si="6"/>
        <v>0</v>
      </c>
      <c r="I38" s="69">
        <f t="shared" si="6"/>
        <v>0</v>
      </c>
      <c r="J38" s="69">
        <f t="shared" si="6"/>
        <v>0</v>
      </c>
      <c r="K38" s="69">
        <f t="shared" si="6"/>
        <v>0</v>
      </c>
      <c r="L38" s="69">
        <f t="shared" si="6"/>
        <v>0</v>
      </c>
      <c r="M38" s="69">
        <f t="shared" si="6"/>
        <v>0</v>
      </c>
      <c r="N38" s="69">
        <f t="shared" si="6"/>
        <v>0</v>
      </c>
    </row>
    <row r="39" spans="1:14" x14ac:dyDescent="0.25">
      <c r="A39" s="27" t="s">
        <v>78</v>
      </c>
      <c r="B39" s="112">
        <f>333.96+186.24</f>
        <v>520.20000000000005</v>
      </c>
      <c r="C39" s="70">
        <f t="shared" ref="C39:N39" si="7">C33*$B39</f>
        <v>0</v>
      </c>
      <c r="D39" s="70">
        <f t="shared" si="7"/>
        <v>0</v>
      </c>
      <c r="E39" s="70">
        <f t="shared" si="7"/>
        <v>0</v>
      </c>
      <c r="F39" s="70">
        <f t="shared" si="7"/>
        <v>0</v>
      </c>
      <c r="G39" s="70">
        <f t="shared" si="7"/>
        <v>0</v>
      </c>
      <c r="H39" s="70">
        <f t="shared" si="7"/>
        <v>0</v>
      </c>
      <c r="I39" s="70">
        <f t="shared" si="7"/>
        <v>0</v>
      </c>
      <c r="J39" s="70">
        <f t="shared" si="7"/>
        <v>0</v>
      </c>
      <c r="K39" s="70">
        <f t="shared" si="7"/>
        <v>0</v>
      </c>
      <c r="L39" s="70">
        <f t="shared" si="7"/>
        <v>0</v>
      </c>
      <c r="M39" s="70">
        <f t="shared" si="7"/>
        <v>0</v>
      </c>
      <c r="N39" s="70">
        <f t="shared" si="7"/>
        <v>0</v>
      </c>
    </row>
    <row r="40" spans="1:14" x14ac:dyDescent="0.25">
      <c r="A40" s="27" t="s">
        <v>79</v>
      </c>
      <c r="B40" s="112">
        <f>241.97+186.24</f>
        <v>428.21000000000004</v>
      </c>
      <c r="C40" s="70">
        <f t="shared" ref="C40:N40" si="8">C34*$B40</f>
        <v>0</v>
      </c>
      <c r="D40" s="70">
        <f t="shared" si="8"/>
        <v>0</v>
      </c>
      <c r="E40" s="70">
        <f t="shared" si="8"/>
        <v>0</v>
      </c>
      <c r="F40" s="70">
        <f t="shared" si="8"/>
        <v>0</v>
      </c>
      <c r="G40" s="70">
        <f t="shared" si="8"/>
        <v>0</v>
      </c>
      <c r="H40" s="70">
        <f t="shared" si="8"/>
        <v>0</v>
      </c>
      <c r="I40" s="70">
        <f t="shared" si="8"/>
        <v>0</v>
      </c>
      <c r="J40" s="70">
        <f t="shared" si="8"/>
        <v>0</v>
      </c>
      <c r="K40" s="70">
        <f t="shared" si="8"/>
        <v>0</v>
      </c>
      <c r="L40" s="70">
        <f t="shared" si="8"/>
        <v>0</v>
      </c>
      <c r="M40" s="70">
        <f t="shared" si="8"/>
        <v>0</v>
      </c>
      <c r="N40" s="70">
        <f t="shared" si="8"/>
        <v>0</v>
      </c>
    </row>
    <row r="41" spans="1:14" x14ac:dyDescent="0.25">
      <c r="A41" s="27" t="s">
        <v>80</v>
      </c>
      <c r="B41" s="27">
        <f xml:space="preserve"> 197.66+112.33</f>
        <v>309.99</v>
      </c>
      <c r="C41" s="70">
        <f t="shared" ref="C41:N41" si="9">C35*$B41</f>
        <v>0</v>
      </c>
      <c r="D41" s="70">
        <f t="shared" si="9"/>
        <v>0</v>
      </c>
      <c r="E41" s="70">
        <f t="shared" si="9"/>
        <v>0</v>
      </c>
      <c r="F41" s="70">
        <f t="shared" si="9"/>
        <v>0</v>
      </c>
      <c r="G41" s="70">
        <f t="shared" si="9"/>
        <v>0</v>
      </c>
      <c r="H41" s="70">
        <f t="shared" si="9"/>
        <v>0</v>
      </c>
      <c r="I41" s="70">
        <f t="shared" si="9"/>
        <v>0</v>
      </c>
      <c r="J41" s="70">
        <f t="shared" si="9"/>
        <v>0</v>
      </c>
      <c r="K41" s="70">
        <f t="shared" si="9"/>
        <v>0</v>
      </c>
      <c r="L41" s="70">
        <f t="shared" si="9"/>
        <v>0</v>
      </c>
      <c r="M41" s="70">
        <f t="shared" si="9"/>
        <v>0</v>
      </c>
      <c r="N41" s="70">
        <f t="shared" si="9"/>
        <v>0</v>
      </c>
    </row>
    <row r="42" spans="1:14" ht="15.75" thickBot="1" x14ac:dyDescent="0.3">
      <c r="A42" s="27" t="s">
        <v>82</v>
      </c>
      <c r="B42" s="113">
        <v>733.92</v>
      </c>
      <c r="C42" s="70">
        <f t="shared" ref="C42:N42" si="10">C36*$B42</f>
        <v>0</v>
      </c>
      <c r="D42" s="70">
        <f t="shared" si="10"/>
        <v>0</v>
      </c>
      <c r="E42" s="70">
        <f t="shared" si="10"/>
        <v>0</v>
      </c>
      <c r="F42" s="70">
        <f t="shared" si="10"/>
        <v>0</v>
      </c>
      <c r="G42" s="70">
        <f t="shared" si="10"/>
        <v>0</v>
      </c>
      <c r="H42" s="70">
        <f t="shared" si="10"/>
        <v>0</v>
      </c>
      <c r="I42" s="70">
        <f t="shared" si="10"/>
        <v>0</v>
      </c>
      <c r="J42" s="70">
        <f t="shared" si="10"/>
        <v>0</v>
      </c>
      <c r="K42" s="70">
        <f t="shared" si="10"/>
        <v>0</v>
      </c>
      <c r="L42" s="70">
        <f t="shared" si="10"/>
        <v>0</v>
      </c>
      <c r="M42" s="70">
        <f t="shared" si="10"/>
        <v>0</v>
      </c>
      <c r="N42" s="70">
        <f t="shared" si="10"/>
        <v>0</v>
      </c>
    </row>
    <row r="43" spans="1:14" ht="20.100000000000001" customHeight="1" thickBot="1" x14ac:dyDescent="0.3">
      <c r="A43" s="22" t="s">
        <v>2</v>
      </c>
      <c r="B43" s="22"/>
      <c r="C43" s="71">
        <f>SUM(C38:C42)</f>
        <v>0</v>
      </c>
      <c r="D43" s="71">
        <f t="shared" ref="D43:N43" si="11">SUM(D38:D42)</f>
        <v>0</v>
      </c>
      <c r="E43" s="71">
        <f t="shared" si="11"/>
        <v>0</v>
      </c>
      <c r="F43" s="71">
        <f t="shared" si="11"/>
        <v>0</v>
      </c>
      <c r="G43" s="71">
        <f t="shared" si="11"/>
        <v>0</v>
      </c>
      <c r="H43" s="71">
        <f t="shared" si="11"/>
        <v>0</v>
      </c>
      <c r="I43" s="71">
        <f t="shared" si="11"/>
        <v>0</v>
      </c>
      <c r="J43" s="71">
        <f t="shared" si="11"/>
        <v>0</v>
      </c>
      <c r="K43" s="71">
        <f t="shared" si="11"/>
        <v>0</v>
      </c>
      <c r="L43" s="71">
        <f t="shared" si="11"/>
        <v>0</v>
      </c>
      <c r="M43" s="71">
        <f t="shared" si="11"/>
        <v>0</v>
      </c>
      <c r="N43" s="72">
        <f t="shared" si="11"/>
        <v>0</v>
      </c>
    </row>
  </sheetData>
  <sheetProtection algorithmName="SHA-512" hashValue="dvGH+DCKpm9ZdxWTYxIWNQn2oIRxnqwv0vbGU//zcZLgXYvFHPIEjuJVTRh0wrpMlZEPtrxqP6IlG0xDjdy3ug==" saltValue="EZRLwYkeAq2dPSk5gVFk9w==" spinCount="100000" sheet="1" objects="1" scenarios="1"/>
  <mergeCells count="3">
    <mergeCell ref="B4:B8"/>
    <mergeCell ref="B18:B22"/>
    <mergeCell ref="B32:B36"/>
  </mergeCells>
  <dataValidations count="1">
    <dataValidation type="whole" operator="lessThan" allowBlank="1" showInputMessage="1" showErrorMessage="1" sqref="C18:N22 C32:N36 C4:N8" xr:uid="{00000000-0002-0000-0200-000000000000}">
      <formula1>500</formula1>
    </dataValidation>
  </dataValidations>
  <pageMargins left="0.70866141732283472" right="0.70866141732283472" top="0.78740157480314965" bottom="0.78740157480314965" header="0.31496062992125984" footer="0.31496062992125984"/>
  <pageSetup paperSize="9" scale="63" fitToHeight="3" orientation="landscape" r:id="rId1"/>
  <customProperties>
    <customPr name="OrphanNamesChecked" r:id="rId2"/>
  </customProperties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'Hilfstabelle Monate'!$A$1:$A$12</xm:f>
          </x14:formula1>
          <xm:sqref>C3:N3 C17:N17 C31:N31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7"/>
  <sheetViews>
    <sheetView zoomScaleNormal="100" workbookViewId="0">
      <selection activeCell="Q7" sqref="Q7"/>
    </sheetView>
    <sheetView workbookViewId="1"/>
  </sheetViews>
  <sheetFormatPr defaultColWidth="11.42578125" defaultRowHeight="15" x14ac:dyDescent="0.25"/>
  <cols>
    <col min="1" max="1" width="31.5703125" customWidth="1"/>
    <col min="2" max="2" width="30.7109375" customWidth="1"/>
    <col min="3" max="14" width="12.7109375" customWidth="1"/>
    <col min="15" max="15" width="20.7109375" customWidth="1"/>
  </cols>
  <sheetData>
    <row r="1" spans="1:15" ht="20.100000000000001" customHeight="1" thickBot="1" x14ac:dyDescent="0.4">
      <c r="A1" s="21" t="s">
        <v>25</v>
      </c>
      <c r="B1" s="2"/>
    </row>
    <row r="2" spans="1:15" ht="20.100000000000001" customHeight="1" x14ac:dyDescent="0.25">
      <c r="A2" s="1" t="s">
        <v>33</v>
      </c>
      <c r="B2" s="1"/>
      <c r="C2" s="1"/>
      <c r="D2" s="1"/>
      <c r="E2" s="1"/>
      <c r="F2" s="1"/>
      <c r="G2" s="1"/>
    </row>
    <row r="3" spans="1:15" ht="20.100000000000001" customHeight="1" thickBot="1" x14ac:dyDescent="0.3"/>
    <row r="4" spans="1:15" ht="20.100000000000001" customHeight="1" thickBot="1" x14ac:dyDescent="0.3">
      <c r="A4" s="22" t="s">
        <v>26</v>
      </c>
      <c r="B4" s="22" t="s">
        <v>103</v>
      </c>
      <c r="C4" s="90">
        <v>1</v>
      </c>
      <c r="D4" s="91">
        <v>2</v>
      </c>
      <c r="E4" s="91">
        <v>3</v>
      </c>
      <c r="F4" s="91">
        <v>4</v>
      </c>
      <c r="G4" s="91">
        <v>5</v>
      </c>
      <c r="H4" s="91">
        <v>6</v>
      </c>
      <c r="I4" s="91">
        <v>7</v>
      </c>
      <c r="J4" s="91">
        <v>8</v>
      </c>
      <c r="K4" s="91">
        <v>9</v>
      </c>
      <c r="L4" s="91">
        <v>10</v>
      </c>
      <c r="M4" s="91">
        <v>11</v>
      </c>
      <c r="N4" s="92">
        <v>12</v>
      </c>
      <c r="O4" s="22" t="s">
        <v>2</v>
      </c>
    </row>
    <row r="5" spans="1:15" x14ac:dyDescent="0.25">
      <c r="A5" s="27" t="s">
        <v>27</v>
      </c>
      <c r="B5" s="67"/>
      <c r="C5" s="44">
        <f>Absatzplan!C15</f>
        <v>0</v>
      </c>
      <c r="D5" s="45">
        <f>Absatzplan!D15</f>
        <v>0</v>
      </c>
      <c r="E5" s="45">
        <f>Absatzplan!E15</f>
        <v>0</v>
      </c>
      <c r="F5" s="45">
        <f>Absatzplan!F15</f>
        <v>0</v>
      </c>
      <c r="G5" s="45">
        <f>Absatzplan!G15</f>
        <v>0</v>
      </c>
      <c r="H5" s="45">
        <f>Absatzplan!H15</f>
        <v>0</v>
      </c>
      <c r="I5" s="45">
        <f>Absatzplan!I15</f>
        <v>0</v>
      </c>
      <c r="J5" s="45">
        <f>Absatzplan!J15</f>
        <v>0</v>
      </c>
      <c r="K5" s="45">
        <f>Absatzplan!K15</f>
        <v>0</v>
      </c>
      <c r="L5" s="45">
        <f>Absatzplan!L15</f>
        <v>0</v>
      </c>
      <c r="M5" s="45">
        <f>Absatzplan!M15</f>
        <v>0</v>
      </c>
      <c r="N5" s="46">
        <f>Absatzplan!N15</f>
        <v>0</v>
      </c>
      <c r="O5" s="32">
        <f>SUM(C5:N5)</f>
        <v>0</v>
      </c>
    </row>
    <row r="6" spans="1:15" ht="20.100000000000001" customHeight="1" x14ac:dyDescent="0.25">
      <c r="A6" s="28" t="s">
        <v>28</v>
      </c>
      <c r="B6" s="28"/>
      <c r="C6" s="93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O6" s="33">
        <f t="shared" ref="O6:O9" si="0">SUM(C6:N6)</f>
        <v>0</v>
      </c>
    </row>
    <row r="7" spans="1:15" ht="20.100000000000001" customHeight="1" x14ac:dyDescent="0.25">
      <c r="A7" s="28" t="s">
        <v>54</v>
      </c>
      <c r="B7" s="28"/>
      <c r="C7" s="93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O7" s="33">
        <f t="shared" si="0"/>
        <v>0</v>
      </c>
    </row>
    <row r="8" spans="1:15" ht="20.100000000000001" customHeight="1" x14ac:dyDescent="0.25">
      <c r="A8" s="28" t="s">
        <v>29</v>
      </c>
      <c r="B8" s="28"/>
      <c r="C8" s="93"/>
      <c r="D8" s="94"/>
      <c r="E8" s="94"/>
      <c r="F8" s="94"/>
      <c r="G8" s="94"/>
      <c r="H8" s="94"/>
      <c r="I8" s="94"/>
      <c r="J8" s="94"/>
      <c r="K8" s="94"/>
      <c r="L8" s="94"/>
      <c r="M8" s="94"/>
      <c r="N8" s="95"/>
      <c r="O8" s="33">
        <f t="shared" si="0"/>
        <v>0</v>
      </c>
    </row>
    <row r="9" spans="1:15" s="20" customFormat="1" ht="45" x14ac:dyDescent="0.25">
      <c r="A9" s="29" t="s">
        <v>44</v>
      </c>
      <c r="B9" s="48" t="s">
        <v>55</v>
      </c>
      <c r="C9" s="96"/>
      <c r="D9" s="97"/>
      <c r="E9" s="97"/>
      <c r="F9" s="97"/>
      <c r="G9" s="97"/>
      <c r="H9" s="97"/>
      <c r="I9" s="97"/>
      <c r="J9" s="97"/>
      <c r="K9" s="97"/>
      <c r="L9" s="97"/>
      <c r="M9" s="97"/>
      <c r="N9" s="95"/>
      <c r="O9" s="49">
        <f t="shared" si="0"/>
        <v>0</v>
      </c>
    </row>
    <row r="10" spans="1:15" ht="30" customHeight="1" x14ac:dyDescent="0.25">
      <c r="A10" s="29" t="s">
        <v>30</v>
      </c>
      <c r="B10" s="29"/>
      <c r="C10" s="35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7"/>
      <c r="O10" s="33"/>
    </row>
    <row r="11" spans="1:15" ht="20.100000000000001" customHeight="1" x14ac:dyDescent="0.25">
      <c r="A11" s="101"/>
      <c r="B11" s="30"/>
      <c r="C11" s="93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5"/>
      <c r="O11" s="33">
        <f t="shared" ref="O11:O16" si="1">SUM(C11:N11)</f>
        <v>0</v>
      </c>
    </row>
    <row r="12" spans="1:15" ht="20.100000000000001" customHeight="1" x14ac:dyDescent="0.25">
      <c r="A12" s="101"/>
      <c r="B12" s="30"/>
      <c r="C12" s="93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5"/>
      <c r="O12" s="33">
        <f t="shared" si="1"/>
        <v>0</v>
      </c>
    </row>
    <row r="13" spans="1:15" ht="20.100000000000001" customHeight="1" x14ac:dyDescent="0.25">
      <c r="A13" s="101"/>
      <c r="B13" s="30"/>
      <c r="C13" s="93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5"/>
      <c r="O13" s="33">
        <f t="shared" si="1"/>
        <v>0</v>
      </c>
    </row>
    <row r="14" spans="1:15" ht="20.100000000000001" customHeight="1" x14ac:dyDescent="0.25">
      <c r="A14" s="101"/>
      <c r="B14" s="30"/>
      <c r="C14" s="93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5"/>
      <c r="O14" s="33">
        <f t="shared" si="1"/>
        <v>0</v>
      </c>
    </row>
    <row r="15" spans="1:15" ht="20.100000000000001" customHeight="1" x14ac:dyDescent="0.25">
      <c r="A15" s="101"/>
      <c r="B15" s="30"/>
      <c r="C15" s="93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5"/>
      <c r="O15" s="33">
        <f t="shared" si="1"/>
        <v>0</v>
      </c>
    </row>
    <row r="16" spans="1:15" ht="20.100000000000001" customHeight="1" thickBot="1" x14ac:dyDescent="0.3">
      <c r="A16" s="102"/>
      <c r="B16" s="31"/>
      <c r="C16" s="98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100"/>
      <c r="O16" s="34">
        <f t="shared" si="1"/>
        <v>0</v>
      </c>
    </row>
    <row r="17" spans="1:15" ht="20.100000000000001" customHeight="1" thickBot="1" x14ac:dyDescent="0.3">
      <c r="A17" s="22" t="s">
        <v>2</v>
      </c>
      <c r="B17" s="22"/>
      <c r="C17" s="23">
        <f>SUM(C5:C16)</f>
        <v>0</v>
      </c>
      <c r="D17" s="24">
        <f t="shared" ref="D17:O17" si="2">SUM(D5:D16)</f>
        <v>0</v>
      </c>
      <c r="E17" s="24">
        <f t="shared" si="2"/>
        <v>0</v>
      </c>
      <c r="F17" s="24">
        <f t="shared" si="2"/>
        <v>0</v>
      </c>
      <c r="G17" s="24">
        <f t="shared" si="2"/>
        <v>0</v>
      </c>
      <c r="H17" s="24">
        <f t="shared" si="2"/>
        <v>0</v>
      </c>
      <c r="I17" s="24">
        <f t="shared" si="2"/>
        <v>0</v>
      </c>
      <c r="J17" s="24">
        <f t="shared" si="2"/>
        <v>0</v>
      </c>
      <c r="K17" s="24">
        <f t="shared" si="2"/>
        <v>0</v>
      </c>
      <c r="L17" s="24">
        <f t="shared" si="2"/>
        <v>0</v>
      </c>
      <c r="M17" s="24">
        <f t="shared" si="2"/>
        <v>0</v>
      </c>
      <c r="N17" s="25">
        <f t="shared" si="2"/>
        <v>0</v>
      </c>
      <c r="O17" s="26">
        <f t="shared" si="2"/>
        <v>0</v>
      </c>
    </row>
    <row r="18" spans="1:15" ht="15.75" thickBot="1" x14ac:dyDescent="0.3"/>
    <row r="19" spans="1:15" ht="20.100000000000001" customHeight="1" thickBot="1" x14ac:dyDescent="0.3">
      <c r="A19" s="22" t="s">
        <v>31</v>
      </c>
      <c r="B19" s="22" t="s">
        <v>103</v>
      </c>
      <c r="C19" s="90">
        <v>1</v>
      </c>
      <c r="D19" s="91">
        <v>2</v>
      </c>
      <c r="E19" s="91">
        <v>3</v>
      </c>
      <c r="F19" s="91">
        <v>4</v>
      </c>
      <c r="G19" s="91">
        <v>5</v>
      </c>
      <c r="H19" s="91">
        <v>6</v>
      </c>
      <c r="I19" s="91">
        <v>7</v>
      </c>
      <c r="J19" s="91">
        <v>8</v>
      </c>
      <c r="K19" s="91">
        <v>9</v>
      </c>
      <c r="L19" s="91">
        <v>10</v>
      </c>
      <c r="M19" s="91">
        <v>11</v>
      </c>
      <c r="N19" s="92">
        <v>12</v>
      </c>
      <c r="O19" s="22" t="s">
        <v>2</v>
      </c>
    </row>
    <row r="20" spans="1:15" ht="20.100000000000001" customHeight="1" x14ac:dyDescent="0.25">
      <c r="A20" s="27" t="s">
        <v>27</v>
      </c>
      <c r="B20" s="27"/>
      <c r="C20" s="44">
        <f>Absatzplan!C29</f>
        <v>0</v>
      </c>
      <c r="D20" s="45">
        <f>Absatzplan!D29</f>
        <v>0</v>
      </c>
      <c r="E20" s="45">
        <f>Absatzplan!E29</f>
        <v>0</v>
      </c>
      <c r="F20" s="45">
        <f>Absatzplan!F29</f>
        <v>0</v>
      </c>
      <c r="G20" s="45">
        <f>Absatzplan!G29</f>
        <v>0</v>
      </c>
      <c r="H20" s="45">
        <f>Absatzplan!H29</f>
        <v>0</v>
      </c>
      <c r="I20" s="45">
        <f>Absatzplan!I29</f>
        <v>0</v>
      </c>
      <c r="J20" s="45">
        <f>Absatzplan!J29</f>
        <v>0</v>
      </c>
      <c r="K20" s="45">
        <f>Absatzplan!K29</f>
        <v>0</v>
      </c>
      <c r="L20" s="45">
        <f>Absatzplan!L29</f>
        <v>0</v>
      </c>
      <c r="M20" s="45">
        <f>Absatzplan!M29</f>
        <v>0</v>
      </c>
      <c r="N20" s="46">
        <f>Absatzplan!N29</f>
        <v>0</v>
      </c>
      <c r="O20" s="32">
        <f t="shared" ref="O20:O24" si="3">SUM(C20:N20)</f>
        <v>0</v>
      </c>
    </row>
    <row r="21" spans="1:15" ht="20.100000000000001" customHeight="1" x14ac:dyDescent="0.25">
      <c r="A21" s="28" t="s">
        <v>28</v>
      </c>
      <c r="B21" s="28"/>
      <c r="C21" s="93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5"/>
      <c r="O21" s="33">
        <f t="shared" si="3"/>
        <v>0</v>
      </c>
    </row>
    <row r="22" spans="1:15" ht="20.100000000000001" customHeight="1" x14ac:dyDescent="0.25">
      <c r="A22" s="28" t="s">
        <v>54</v>
      </c>
      <c r="B22" s="28"/>
      <c r="C22" s="93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5"/>
      <c r="O22" s="33">
        <f t="shared" si="3"/>
        <v>0</v>
      </c>
    </row>
    <row r="23" spans="1:15" ht="20.100000000000001" customHeight="1" x14ac:dyDescent="0.25">
      <c r="A23" s="28" t="s">
        <v>29</v>
      </c>
      <c r="B23" s="28"/>
      <c r="C23" s="93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5"/>
      <c r="O23" s="33">
        <f t="shared" si="3"/>
        <v>0</v>
      </c>
    </row>
    <row r="24" spans="1:15" ht="45" x14ac:dyDescent="0.25">
      <c r="A24" s="28" t="s">
        <v>44</v>
      </c>
      <c r="B24" s="48" t="s">
        <v>55</v>
      </c>
      <c r="C24" s="93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5"/>
      <c r="O24" s="33">
        <f t="shared" si="3"/>
        <v>0</v>
      </c>
    </row>
    <row r="25" spans="1:15" ht="30" customHeight="1" x14ac:dyDescent="0.25">
      <c r="A25" s="29" t="s">
        <v>30</v>
      </c>
      <c r="B25" s="29"/>
      <c r="C25" s="35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7"/>
      <c r="O25" s="33"/>
    </row>
    <row r="26" spans="1:15" ht="20.100000000000001" customHeight="1" x14ac:dyDescent="0.25">
      <c r="A26" s="101"/>
      <c r="B26" s="30"/>
      <c r="C26" s="93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5"/>
      <c r="O26" s="33">
        <f t="shared" ref="O26:O31" si="4">SUM(C26:N26)</f>
        <v>0</v>
      </c>
    </row>
    <row r="27" spans="1:15" ht="20.100000000000001" customHeight="1" x14ac:dyDescent="0.25">
      <c r="A27" s="101"/>
      <c r="B27" s="30"/>
      <c r="C27" s="93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5"/>
      <c r="O27" s="33">
        <f t="shared" si="4"/>
        <v>0</v>
      </c>
    </row>
    <row r="28" spans="1:15" ht="20.100000000000001" customHeight="1" x14ac:dyDescent="0.25">
      <c r="A28" s="101"/>
      <c r="B28" s="30"/>
      <c r="C28" s="93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5"/>
      <c r="O28" s="33">
        <f t="shared" si="4"/>
        <v>0</v>
      </c>
    </row>
    <row r="29" spans="1:15" ht="20.100000000000001" customHeight="1" x14ac:dyDescent="0.25">
      <c r="A29" s="101"/>
      <c r="B29" s="30"/>
      <c r="C29" s="93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5"/>
      <c r="O29" s="33">
        <f t="shared" si="4"/>
        <v>0</v>
      </c>
    </row>
    <row r="30" spans="1:15" ht="20.100000000000001" customHeight="1" x14ac:dyDescent="0.25">
      <c r="A30" s="101"/>
      <c r="B30" s="30"/>
      <c r="C30" s="93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5"/>
      <c r="O30" s="33">
        <f t="shared" si="4"/>
        <v>0</v>
      </c>
    </row>
    <row r="31" spans="1:15" ht="20.100000000000001" customHeight="1" thickBot="1" x14ac:dyDescent="0.3">
      <c r="A31" s="102"/>
      <c r="B31" s="31"/>
      <c r="C31" s="98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100"/>
      <c r="O31" s="34">
        <f t="shared" si="4"/>
        <v>0</v>
      </c>
    </row>
    <row r="32" spans="1:15" ht="20.100000000000001" customHeight="1" thickBot="1" x14ac:dyDescent="0.3">
      <c r="A32" s="22" t="s">
        <v>2</v>
      </c>
      <c r="B32" s="22"/>
      <c r="C32" s="23">
        <f>SUM(C20:C31)</f>
        <v>0</v>
      </c>
      <c r="D32" s="24">
        <f t="shared" ref="D32" si="5">SUM(D20:D31)</f>
        <v>0</v>
      </c>
      <c r="E32" s="24">
        <f t="shared" ref="E32" si="6">SUM(E20:E31)</f>
        <v>0</v>
      </c>
      <c r="F32" s="24">
        <f t="shared" ref="F32" si="7">SUM(F20:F31)</f>
        <v>0</v>
      </c>
      <c r="G32" s="24">
        <f t="shared" ref="G32" si="8">SUM(G20:G31)</f>
        <v>0</v>
      </c>
      <c r="H32" s="24">
        <f t="shared" ref="H32" si="9">SUM(H20:H31)</f>
        <v>0</v>
      </c>
      <c r="I32" s="24">
        <f t="shared" ref="I32" si="10">SUM(I20:I31)</f>
        <v>0</v>
      </c>
      <c r="J32" s="24">
        <f t="shared" ref="J32" si="11">SUM(J20:J31)</f>
        <v>0</v>
      </c>
      <c r="K32" s="24">
        <f t="shared" ref="K32" si="12">SUM(K20:K31)</f>
        <v>0</v>
      </c>
      <c r="L32" s="24">
        <f t="shared" ref="L32" si="13">SUM(L20:L31)</f>
        <v>0</v>
      </c>
      <c r="M32" s="24">
        <f t="shared" ref="M32" si="14">SUM(M20:M31)</f>
        <v>0</v>
      </c>
      <c r="N32" s="25">
        <f t="shared" ref="N32" si="15">SUM(N20:N31)</f>
        <v>0</v>
      </c>
      <c r="O32" s="26">
        <f t="shared" ref="O32" si="16">SUM(O20:O31)</f>
        <v>0</v>
      </c>
    </row>
    <row r="33" spans="1:15" ht="15.75" thickBot="1" x14ac:dyDescent="0.3"/>
    <row r="34" spans="1:15" ht="20.100000000000001" customHeight="1" thickBot="1" x14ac:dyDescent="0.3">
      <c r="A34" s="22" t="s">
        <v>32</v>
      </c>
      <c r="B34" s="22" t="s">
        <v>103</v>
      </c>
      <c r="C34" s="90">
        <v>1</v>
      </c>
      <c r="D34" s="91">
        <v>2</v>
      </c>
      <c r="E34" s="91">
        <v>3</v>
      </c>
      <c r="F34" s="91">
        <v>4</v>
      </c>
      <c r="G34" s="91">
        <v>5</v>
      </c>
      <c r="H34" s="91">
        <v>6</v>
      </c>
      <c r="I34" s="91">
        <v>7</v>
      </c>
      <c r="J34" s="91">
        <v>8</v>
      </c>
      <c r="K34" s="91">
        <v>9</v>
      </c>
      <c r="L34" s="91">
        <v>10</v>
      </c>
      <c r="M34" s="91">
        <v>11</v>
      </c>
      <c r="N34" s="92">
        <v>12</v>
      </c>
      <c r="O34" s="22" t="s">
        <v>2</v>
      </c>
    </row>
    <row r="35" spans="1:15" ht="20.100000000000001" customHeight="1" x14ac:dyDescent="0.25">
      <c r="A35" s="27" t="s">
        <v>27</v>
      </c>
      <c r="B35" s="27"/>
      <c r="C35" s="44">
        <f>Absatzplan!C43</f>
        <v>0</v>
      </c>
      <c r="D35" s="45">
        <f>Absatzplan!D43</f>
        <v>0</v>
      </c>
      <c r="E35" s="45">
        <f>Absatzplan!E43</f>
        <v>0</v>
      </c>
      <c r="F35" s="45">
        <f>Absatzplan!F43</f>
        <v>0</v>
      </c>
      <c r="G35" s="45">
        <f>Absatzplan!G43</f>
        <v>0</v>
      </c>
      <c r="H35" s="45">
        <f>Absatzplan!H43</f>
        <v>0</v>
      </c>
      <c r="I35" s="45">
        <f>Absatzplan!I43</f>
        <v>0</v>
      </c>
      <c r="J35" s="45">
        <f>Absatzplan!J43</f>
        <v>0</v>
      </c>
      <c r="K35" s="45">
        <f>Absatzplan!K43</f>
        <v>0</v>
      </c>
      <c r="L35" s="45">
        <f>Absatzplan!L43</f>
        <v>0</v>
      </c>
      <c r="M35" s="45">
        <f>Absatzplan!M43</f>
        <v>0</v>
      </c>
      <c r="N35" s="46">
        <f>Absatzplan!N43</f>
        <v>0</v>
      </c>
      <c r="O35" s="32">
        <f t="shared" ref="O35:O39" si="17">SUM(C35:N35)</f>
        <v>0</v>
      </c>
    </row>
    <row r="36" spans="1:15" ht="20.100000000000001" customHeight="1" x14ac:dyDescent="0.25">
      <c r="A36" s="28" t="s">
        <v>28</v>
      </c>
      <c r="B36" s="28"/>
      <c r="C36" s="93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5"/>
      <c r="O36" s="33">
        <f t="shared" si="17"/>
        <v>0</v>
      </c>
    </row>
    <row r="37" spans="1:15" ht="20.100000000000001" customHeight="1" x14ac:dyDescent="0.25">
      <c r="A37" s="28" t="s">
        <v>54</v>
      </c>
      <c r="B37" s="28"/>
      <c r="C37" s="93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5"/>
      <c r="O37" s="33">
        <f t="shared" si="17"/>
        <v>0</v>
      </c>
    </row>
    <row r="38" spans="1:15" ht="20.100000000000001" customHeight="1" x14ac:dyDescent="0.25">
      <c r="A38" s="28" t="s">
        <v>29</v>
      </c>
      <c r="B38" s="28"/>
      <c r="C38" s="93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5"/>
      <c r="O38" s="33">
        <f t="shared" si="17"/>
        <v>0</v>
      </c>
    </row>
    <row r="39" spans="1:15" ht="45" x14ac:dyDescent="0.25">
      <c r="A39" s="28" t="s">
        <v>44</v>
      </c>
      <c r="B39" s="48" t="s">
        <v>55</v>
      </c>
      <c r="C39" s="93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5"/>
      <c r="O39" s="33">
        <f t="shared" si="17"/>
        <v>0</v>
      </c>
    </row>
    <row r="40" spans="1:15" ht="30" customHeight="1" x14ac:dyDescent="0.25">
      <c r="A40" s="29" t="s">
        <v>30</v>
      </c>
      <c r="B40" s="29"/>
      <c r="C40" s="35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7"/>
      <c r="O40" s="33"/>
    </row>
    <row r="41" spans="1:15" ht="20.100000000000001" customHeight="1" x14ac:dyDescent="0.25">
      <c r="A41" s="101"/>
      <c r="B41" s="30"/>
      <c r="C41" s="93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5"/>
      <c r="O41" s="33">
        <f t="shared" ref="O41:O46" si="18">SUM(C41:N41)</f>
        <v>0</v>
      </c>
    </row>
    <row r="42" spans="1:15" ht="20.100000000000001" customHeight="1" x14ac:dyDescent="0.25">
      <c r="A42" s="101"/>
      <c r="B42" s="30"/>
      <c r="C42" s="93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5"/>
      <c r="O42" s="33">
        <f t="shared" si="18"/>
        <v>0</v>
      </c>
    </row>
    <row r="43" spans="1:15" ht="20.100000000000001" customHeight="1" x14ac:dyDescent="0.25">
      <c r="A43" s="101"/>
      <c r="B43" s="30"/>
      <c r="C43" s="93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5"/>
      <c r="O43" s="33">
        <f t="shared" si="18"/>
        <v>0</v>
      </c>
    </row>
    <row r="44" spans="1:15" ht="20.100000000000001" customHeight="1" x14ac:dyDescent="0.25">
      <c r="A44" s="101"/>
      <c r="B44" s="30"/>
      <c r="C44" s="93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5"/>
      <c r="O44" s="33">
        <f t="shared" si="18"/>
        <v>0</v>
      </c>
    </row>
    <row r="45" spans="1:15" ht="20.100000000000001" customHeight="1" x14ac:dyDescent="0.25">
      <c r="A45" s="101"/>
      <c r="B45" s="30"/>
      <c r="C45" s="93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>
        <f t="shared" si="18"/>
        <v>0</v>
      </c>
    </row>
    <row r="46" spans="1:15" ht="20.100000000000001" customHeight="1" thickBot="1" x14ac:dyDescent="0.3">
      <c r="A46" s="102"/>
      <c r="B46" s="31"/>
      <c r="C46" s="98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100"/>
      <c r="O46" s="34">
        <f t="shared" si="18"/>
        <v>0</v>
      </c>
    </row>
    <row r="47" spans="1:15" ht="20.100000000000001" customHeight="1" thickBot="1" x14ac:dyDescent="0.3">
      <c r="A47" s="22" t="s">
        <v>2</v>
      </c>
      <c r="B47" s="22"/>
      <c r="C47" s="23">
        <f>SUM(C35:C46)</f>
        <v>0</v>
      </c>
      <c r="D47" s="24">
        <f t="shared" ref="D47" si="19">SUM(D35:D46)</f>
        <v>0</v>
      </c>
      <c r="E47" s="24">
        <f t="shared" ref="E47" si="20">SUM(E35:E46)</f>
        <v>0</v>
      </c>
      <c r="F47" s="24">
        <f t="shared" ref="F47" si="21">SUM(F35:F46)</f>
        <v>0</v>
      </c>
      <c r="G47" s="24">
        <f t="shared" ref="G47" si="22">SUM(G35:G46)</f>
        <v>0</v>
      </c>
      <c r="H47" s="24">
        <f t="shared" ref="H47" si="23">SUM(H35:H46)</f>
        <v>0</v>
      </c>
      <c r="I47" s="24">
        <f t="shared" ref="I47" si="24">SUM(I35:I46)</f>
        <v>0</v>
      </c>
      <c r="J47" s="24">
        <f t="shared" ref="J47" si="25">SUM(J35:J46)</f>
        <v>0</v>
      </c>
      <c r="K47" s="24">
        <f t="shared" ref="K47" si="26">SUM(K35:K46)</f>
        <v>0</v>
      </c>
      <c r="L47" s="24">
        <f t="shared" ref="L47" si="27">SUM(L35:L46)</f>
        <v>0</v>
      </c>
      <c r="M47" s="24">
        <f t="shared" ref="M47" si="28">SUM(M35:M46)</f>
        <v>0</v>
      </c>
      <c r="N47" s="25">
        <f t="shared" ref="N47" si="29">SUM(N35:N46)</f>
        <v>0</v>
      </c>
      <c r="O47" s="26">
        <f t="shared" ref="O47" si="30">SUM(O35:O46)</f>
        <v>0</v>
      </c>
    </row>
  </sheetData>
  <sheetProtection algorithmName="SHA-512" hashValue="I8LVRzuFHzyYGdbKquVy4wslAq2HMPJUJsO74Vx4EfqdFIKec/39bSsMhYo40SD/hsp1QAF7tNzOYabPztotEg==" saltValue="G4m+bI0VKpt/jFfL2l5SDg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55" fitToHeight="3" orientation="landscape" r:id="rId1"/>
  <rowBreaks count="1" manualBreakCount="1">
    <brk id="33" max="16383" man="1"/>
  </rowBreaks>
  <customProperties>
    <customPr name="OrphanNamesChecked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'Hilfstabelle Monate'!$A$1:$A$12</xm:f>
          </x14:formula1>
          <xm:sqref>C4 C4:N4 C19:N19 C34:N34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4"/>
  <sheetViews>
    <sheetView topLeftCell="A27" zoomScaleNormal="100" workbookViewId="0">
      <selection activeCell="C26" sqref="C26"/>
    </sheetView>
    <sheetView workbookViewId="1"/>
  </sheetViews>
  <sheetFormatPr defaultColWidth="11.42578125" defaultRowHeight="15" x14ac:dyDescent="0.25"/>
  <cols>
    <col min="1" max="2" width="30.7109375" customWidth="1"/>
    <col min="3" max="14" width="12.7109375" customWidth="1"/>
    <col min="15" max="15" width="20.7109375" customWidth="1"/>
  </cols>
  <sheetData>
    <row r="1" spans="1:15" ht="20.100000000000001" customHeight="1" thickBot="1" x14ac:dyDescent="0.4">
      <c r="A1" s="21" t="s">
        <v>34</v>
      </c>
      <c r="B1" s="2"/>
    </row>
    <row r="2" spans="1:15" ht="20.100000000000001" customHeight="1" x14ac:dyDescent="0.25">
      <c r="A2" s="1" t="s">
        <v>33</v>
      </c>
      <c r="B2" s="1"/>
      <c r="C2" s="1"/>
      <c r="D2" s="1"/>
      <c r="E2" s="1"/>
      <c r="F2" s="1"/>
      <c r="G2" s="1"/>
    </row>
    <row r="3" spans="1:15" ht="20.100000000000001" customHeight="1" thickBot="1" x14ac:dyDescent="0.3"/>
    <row r="4" spans="1:15" ht="20.100000000000001" customHeight="1" thickBot="1" x14ac:dyDescent="0.3">
      <c r="A4" s="22" t="s">
        <v>35</v>
      </c>
      <c r="B4" s="22" t="s">
        <v>103</v>
      </c>
      <c r="C4" s="90">
        <v>1</v>
      </c>
      <c r="D4" s="91">
        <v>2</v>
      </c>
      <c r="E4" s="91">
        <v>3</v>
      </c>
      <c r="F4" s="91">
        <v>4</v>
      </c>
      <c r="G4" s="91">
        <v>5</v>
      </c>
      <c r="H4" s="91">
        <v>6</v>
      </c>
      <c r="I4" s="91">
        <v>7</v>
      </c>
      <c r="J4" s="91">
        <v>8</v>
      </c>
      <c r="K4" s="91">
        <v>9</v>
      </c>
      <c r="L4" s="91">
        <v>10</v>
      </c>
      <c r="M4" s="91">
        <v>11</v>
      </c>
      <c r="N4" s="92">
        <v>12</v>
      </c>
      <c r="O4" s="22" t="s">
        <v>2</v>
      </c>
    </row>
    <row r="5" spans="1:15" ht="30" customHeight="1" x14ac:dyDescent="0.25">
      <c r="A5" s="27" t="s">
        <v>56</v>
      </c>
      <c r="B5" s="73" t="s">
        <v>76</v>
      </c>
      <c r="C5" s="103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5"/>
      <c r="O5" s="32">
        <f>SUM(C5:N5)</f>
        <v>0</v>
      </c>
    </row>
    <row r="6" spans="1:15" ht="20.100000000000001" customHeight="1" x14ac:dyDescent="0.25">
      <c r="A6" s="28" t="s">
        <v>38</v>
      </c>
      <c r="B6" s="28" t="s">
        <v>39</v>
      </c>
      <c r="C6" s="93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O6" s="33">
        <f t="shared" ref="O6:O26" si="0">SUM(C6:N6)</f>
        <v>0</v>
      </c>
    </row>
    <row r="7" spans="1:15" ht="20.100000000000001" customHeight="1" x14ac:dyDescent="0.25">
      <c r="A7" s="28" t="s">
        <v>40</v>
      </c>
      <c r="B7" s="28" t="s">
        <v>39</v>
      </c>
      <c r="C7" s="93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O7" s="33">
        <f t="shared" si="0"/>
        <v>0</v>
      </c>
    </row>
    <row r="8" spans="1:15" ht="20.100000000000001" customHeight="1" x14ac:dyDescent="0.25">
      <c r="A8" s="28" t="s">
        <v>41</v>
      </c>
      <c r="B8" s="28" t="s">
        <v>39</v>
      </c>
      <c r="C8" s="93"/>
      <c r="D8" s="94"/>
      <c r="E8" s="94"/>
      <c r="F8" s="94"/>
      <c r="G8" s="94"/>
      <c r="H8" s="94"/>
      <c r="I8" s="94"/>
      <c r="J8" s="94"/>
      <c r="K8" s="94"/>
      <c r="L8" s="94"/>
      <c r="M8" s="94"/>
      <c r="N8" s="95"/>
      <c r="O8" s="33">
        <f t="shared" si="0"/>
        <v>0</v>
      </c>
    </row>
    <row r="9" spans="1:15" ht="20.100000000000001" customHeight="1" x14ac:dyDescent="0.25">
      <c r="A9" s="28" t="s">
        <v>4</v>
      </c>
      <c r="B9" s="28"/>
      <c r="C9" s="93"/>
      <c r="D9" s="94"/>
      <c r="E9" s="94"/>
      <c r="F9" s="94"/>
      <c r="G9" s="94"/>
      <c r="H9" s="94"/>
      <c r="I9" s="94"/>
      <c r="J9" s="94"/>
      <c r="K9" s="94"/>
      <c r="L9" s="94"/>
      <c r="M9" s="94"/>
      <c r="N9" s="95"/>
      <c r="O9" s="33">
        <f t="shared" si="0"/>
        <v>0</v>
      </c>
    </row>
    <row r="10" spans="1:15" ht="20.100000000000001" customHeight="1" x14ac:dyDescent="0.25">
      <c r="A10" s="28" t="s">
        <v>7</v>
      </c>
      <c r="B10" s="28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5"/>
      <c r="O10" s="33">
        <f t="shared" si="0"/>
        <v>0</v>
      </c>
    </row>
    <row r="11" spans="1:15" ht="20.100000000000001" customHeight="1" x14ac:dyDescent="0.25">
      <c r="A11" s="28" t="s">
        <v>5</v>
      </c>
      <c r="B11" s="28" t="s">
        <v>118</v>
      </c>
      <c r="C11" s="93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5"/>
      <c r="O11" s="33">
        <f t="shared" si="0"/>
        <v>0</v>
      </c>
    </row>
    <row r="12" spans="1:15" ht="20.100000000000001" customHeight="1" x14ac:dyDescent="0.25">
      <c r="A12" s="28" t="s">
        <v>42</v>
      </c>
      <c r="B12" s="28"/>
      <c r="C12" s="93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5"/>
      <c r="O12" s="33">
        <f t="shared" si="0"/>
        <v>0</v>
      </c>
    </row>
    <row r="13" spans="1:15" ht="20.100000000000001" customHeight="1" x14ac:dyDescent="0.25">
      <c r="A13" s="28" t="s">
        <v>43</v>
      </c>
      <c r="B13" s="28"/>
      <c r="C13" s="93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5"/>
      <c r="O13" s="33">
        <f t="shared" si="0"/>
        <v>0</v>
      </c>
    </row>
    <row r="14" spans="1:15" ht="20.100000000000001" customHeight="1" x14ac:dyDescent="0.25">
      <c r="A14" s="28" t="s">
        <v>9</v>
      </c>
      <c r="B14" s="28"/>
      <c r="C14" s="93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5"/>
      <c r="O14" s="33">
        <f t="shared" si="0"/>
        <v>0</v>
      </c>
    </row>
    <row r="15" spans="1:15" ht="20.100000000000001" customHeight="1" x14ac:dyDescent="0.25">
      <c r="A15" s="28" t="s">
        <v>45</v>
      </c>
      <c r="B15" s="28"/>
      <c r="C15" s="93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5"/>
      <c r="O15" s="33">
        <f t="shared" si="0"/>
        <v>0</v>
      </c>
    </row>
    <row r="16" spans="1:15" ht="20.100000000000001" customHeight="1" x14ac:dyDescent="0.25">
      <c r="A16" s="28" t="s">
        <v>10</v>
      </c>
      <c r="B16" s="28"/>
      <c r="C16" s="93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5"/>
      <c r="O16" s="33">
        <f t="shared" si="0"/>
        <v>0</v>
      </c>
    </row>
    <row r="17" spans="1:15" ht="20.100000000000001" customHeight="1" x14ac:dyDescent="0.25">
      <c r="A17" s="28" t="s">
        <v>11</v>
      </c>
      <c r="B17" s="28"/>
      <c r="C17" s="93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5"/>
      <c r="O17" s="33">
        <f t="shared" si="0"/>
        <v>0</v>
      </c>
    </row>
    <row r="18" spans="1:15" ht="20.100000000000001" customHeight="1" x14ac:dyDescent="0.25">
      <c r="A18" s="28" t="s">
        <v>12</v>
      </c>
      <c r="B18" s="28"/>
      <c r="C18" s="93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5"/>
      <c r="O18" s="33">
        <f t="shared" si="0"/>
        <v>0</v>
      </c>
    </row>
    <row r="19" spans="1:15" ht="20.100000000000001" customHeight="1" x14ac:dyDescent="0.25">
      <c r="A19" s="28" t="s">
        <v>13</v>
      </c>
      <c r="B19" s="28"/>
      <c r="C19" s="93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5"/>
      <c r="O19" s="33">
        <f t="shared" si="0"/>
        <v>0</v>
      </c>
    </row>
    <row r="20" spans="1:15" ht="20.100000000000001" customHeight="1" x14ac:dyDescent="0.25">
      <c r="A20" s="28" t="s">
        <v>14</v>
      </c>
      <c r="B20" s="28"/>
      <c r="C20" s="93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5"/>
      <c r="O20" s="33">
        <f t="shared" si="0"/>
        <v>0</v>
      </c>
    </row>
    <row r="21" spans="1:15" ht="20.100000000000001" customHeight="1" x14ac:dyDescent="0.25">
      <c r="A21" s="28" t="s">
        <v>15</v>
      </c>
      <c r="B21" s="28"/>
      <c r="C21" s="93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5"/>
      <c r="O21" s="33">
        <f t="shared" si="0"/>
        <v>0</v>
      </c>
    </row>
    <row r="22" spans="1:15" ht="20.100000000000001" customHeight="1" x14ac:dyDescent="0.25">
      <c r="A22" s="28" t="s">
        <v>16</v>
      </c>
      <c r="B22" s="28"/>
      <c r="C22" s="93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5"/>
      <c r="O22" s="33">
        <f t="shared" si="0"/>
        <v>0</v>
      </c>
    </row>
    <row r="23" spans="1:15" ht="20.100000000000001" customHeight="1" x14ac:dyDescent="0.25">
      <c r="A23" s="28" t="s">
        <v>75</v>
      </c>
      <c r="B23" s="28"/>
      <c r="C23" s="93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5"/>
      <c r="O23" s="33">
        <f t="shared" si="0"/>
        <v>0</v>
      </c>
    </row>
    <row r="24" spans="1:15" ht="20.100000000000001" customHeight="1" x14ac:dyDescent="0.25">
      <c r="A24" s="28" t="s">
        <v>17</v>
      </c>
      <c r="B24" s="28"/>
      <c r="C24" s="93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5"/>
      <c r="O24" s="33">
        <f t="shared" si="0"/>
        <v>0</v>
      </c>
    </row>
    <row r="25" spans="1:15" ht="20.100000000000001" customHeight="1" x14ac:dyDescent="0.25">
      <c r="A25" s="28" t="s">
        <v>57</v>
      </c>
      <c r="B25" s="28"/>
      <c r="C25" s="93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5"/>
      <c r="O25" s="33">
        <f t="shared" si="0"/>
        <v>0</v>
      </c>
    </row>
    <row r="26" spans="1:15" ht="20.100000000000001" customHeight="1" x14ac:dyDescent="0.25">
      <c r="A26" s="28" t="s">
        <v>18</v>
      </c>
      <c r="B26" s="28"/>
      <c r="C26" s="93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5"/>
      <c r="O26" s="33">
        <f t="shared" si="0"/>
        <v>0</v>
      </c>
    </row>
    <row r="27" spans="1:15" ht="30" customHeight="1" x14ac:dyDescent="0.25">
      <c r="A27" s="29" t="s">
        <v>46</v>
      </c>
      <c r="B27" s="29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33"/>
    </row>
    <row r="28" spans="1:15" ht="20.100000000000001" customHeight="1" x14ac:dyDescent="0.25">
      <c r="A28" s="101"/>
      <c r="B28" s="30"/>
      <c r="C28" s="93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5"/>
      <c r="O28" s="33">
        <f t="shared" ref="O28:O34" si="1">SUM(C28:N28)</f>
        <v>0</v>
      </c>
    </row>
    <row r="29" spans="1:15" ht="20.100000000000001" customHeight="1" x14ac:dyDescent="0.25">
      <c r="A29" s="101"/>
      <c r="B29" s="30"/>
      <c r="C29" s="93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5"/>
      <c r="O29" s="33">
        <f t="shared" si="1"/>
        <v>0</v>
      </c>
    </row>
    <row r="30" spans="1:15" ht="20.100000000000001" customHeight="1" x14ac:dyDescent="0.25">
      <c r="A30" s="101"/>
      <c r="B30" s="30"/>
      <c r="C30" s="93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5"/>
      <c r="O30" s="33">
        <f t="shared" si="1"/>
        <v>0</v>
      </c>
    </row>
    <row r="31" spans="1:15" ht="20.100000000000001" customHeight="1" x14ac:dyDescent="0.25">
      <c r="A31" s="101"/>
      <c r="B31" s="30"/>
      <c r="C31" s="93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5"/>
      <c r="O31" s="33">
        <f t="shared" si="1"/>
        <v>0</v>
      </c>
    </row>
    <row r="32" spans="1:15" ht="20.100000000000001" customHeight="1" x14ac:dyDescent="0.25">
      <c r="A32" s="101"/>
      <c r="B32" s="30"/>
      <c r="C32" s="93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5"/>
      <c r="O32" s="33">
        <f t="shared" si="1"/>
        <v>0</v>
      </c>
    </row>
    <row r="33" spans="1:15" ht="20.100000000000001" customHeight="1" thickBot="1" x14ac:dyDescent="0.3">
      <c r="A33" s="102"/>
      <c r="B33" s="31"/>
      <c r="C33" s="98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100"/>
      <c r="O33" s="34">
        <f t="shared" si="1"/>
        <v>0</v>
      </c>
    </row>
    <row r="34" spans="1:15" ht="20.100000000000001" customHeight="1" thickBot="1" x14ac:dyDescent="0.3">
      <c r="A34" s="38" t="s">
        <v>47</v>
      </c>
      <c r="B34" s="39"/>
      <c r="C34" s="40">
        <f>C6+C15</f>
        <v>0</v>
      </c>
      <c r="D34" s="41">
        <f t="shared" ref="D34:N34" si="2">D6+D15</f>
        <v>0</v>
      </c>
      <c r="E34" s="41">
        <f t="shared" si="2"/>
        <v>0</v>
      </c>
      <c r="F34" s="41">
        <f t="shared" si="2"/>
        <v>0</v>
      </c>
      <c r="G34" s="41">
        <f t="shared" si="2"/>
        <v>0</v>
      </c>
      <c r="H34" s="41">
        <f t="shared" si="2"/>
        <v>0</v>
      </c>
      <c r="I34" s="41">
        <f t="shared" si="2"/>
        <v>0</v>
      </c>
      <c r="J34" s="41">
        <f t="shared" si="2"/>
        <v>0</v>
      </c>
      <c r="K34" s="41">
        <f t="shared" si="2"/>
        <v>0</v>
      </c>
      <c r="L34" s="41">
        <f t="shared" si="2"/>
        <v>0</v>
      </c>
      <c r="M34" s="41">
        <f t="shared" si="2"/>
        <v>0</v>
      </c>
      <c r="N34" s="42">
        <f t="shared" si="2"/>
        <v>0</v>
      </c>
      <c r="O34" s="43">
        <f t="shared" si="1"/>
        <v>0</v>
      </c>
    </row>
    <row r="35" spans="1:15" ht="20.100000000000001" customHeight="1" thickBot="1" x14ac:dyDescent="0.3">
      <c r="A35" s="38" t="s">
        <v>48</v>
      </c>
      <c r="B35" s="39"/>
      <c r="C35" s="40">
        <f>C7+C25</f>
        <v>0</v>
      </c>
      <c r="D35" s="41">
        <f t="shared" ref="D35:O35" si="3">D7+D25</f>
        <v>0</v>
      </c>
      <c r="E35" s="41">
        <f t="shared" si="3"/>
        <v>0</v>
      </c>
      <c r="F35" s="41">
        <f t="shared" si="3"/>
        <v>0</v>
      </c>
      <c r="G35" s="41">
        <f t="shared" si="3"/>
        <v>0</v>
      </c>
      <c r="H35" s="41">
        <f t="shared" si="3"/>
        <v>0</v>
      </c>
      <c r="I35" s="41">
        <f t="shared" si="3"/>
        <v>0</v>
      </c>
      <c r="J35" s="41">
        <f t="shared" si="3"/>
        <v>0</v>
      </c>
      <c r="K35" s="41">
        <f t="shared" si="3"/>
        <v>0</v>
      </c>
      <c r="L35" s="41">
        <f t="shared" si="3"/>
        <v>0</v>
      </c>
      <c r="M35" s="41">
        <f t="shared" si="3"/>
        <v>0</v>
      </c>
      <c r="N35" s="42">
        <f t="shared" si="3"/>
        <v>0</v>
      </c>
      <c r="O35" s="43">
        <f t="shared" si="3"/>
        <v>0</v>
      </c>
    </row>
    <row r="36" spans="1:15" ht="20.100000000000001" customHeight="1" thickBot="1" x14ac:dyDescent="0.3">
      <c r="A36" s="22" t="s">
        <v>2</v>
      </c>
      <c r="B36" s="22"/>
      <c r="C36" s="23">
        <f t="shared" ref="C36:O36" si="4">SUM(C5:C33)</f>
        <v>0</v>
      </c>
      <c r="D36" s="24">
        <f t="shared" si="4"/>
        <v>0</v>
      </c>
      <c r="E36" s="24">
        <f t="shared" si="4"/>
        <v>0</v>
      </c>
      <c r="F36" s="24">
        <f t="shared" si="4"/>
        <v>0</v>
      </c>
      <c r="G36" s="24">
        <f t="shared" si="4"/>
        <v>0</v>
      </c>
      <c r="H36" s="24">
        <f t="shared" si="4"/>
        <v>0</v>
      </c>
      <c r="I36" s="24">
        <f t="shared" si="4"/>
        <v>0</v>
      </c>
      <c r="J36" s="24">
        <f t="shared" si="4"/>
        <v>0</v>
      </c>
      <c r="K36" s="24">
        <f t="shared" si="4"/>
        <v>0</v>
      </c>
      <c r="L36" s="24">
        <f t="shared" si="4"/>
        <v>0</v>
      </c>
      <c r="M36" s="24">
        <f t="shared" si="4"/>
        <v>0</v>
      </c>
      <c r="N36" s="25">
        <f t="shared" si="4"/>
        <v>0</v>
      </c>
      <c r="O36" s="26">
        <f t="shared" si="4"/>
        <v>0</v>
      </c>
    </row>
    <row r="37" spans="1:15" ht="15.75" thickBot="1" x14ac:dyDescent="0.3"/>
    <row r="38" spans="1:15" ht="20.100000000000001" customHeight="1" thickBot="1" x14ac:dyDescent="0.3">
      <c r="A38" s="22" t="s">
        <v>36</v>
      </c>
      <c r="B38" s="22" t="s">
        <v>103</v>
      </c>
      <c r="C38" s="90">
        <v>1</v>
      </c>
      <c r="D38" s="91">
        <v>2</v>
      </c>
      <c r="E38" s="91">
        <v>3</v>
      </c>
      <c r="F38" s="91">
        <v>4</v>
      </c>
      <c r="G38" s="91">
        <v>5</v>
      </c>
      <c r="H38" s="91">
        <v>6</v>
      </c>
      <c r="I38" s="91">
        <v>7</v>
      </c>
      <c r="J38" s="91">
        <v>8</v>
      </c>
      <c r="K38" s="91">
        <v>9</v>
      </c>
      <c r="L38" s="91">
        <v>10</v>
      </c>
      <c r="M38" s="91">
        <v>11</v>
      </c>
      <c r="N38" s="92">
        <v>12</v>
      </c>
      <c r="O38" s="22" t="s">
        <v>2</v>
      </c>
    </row>
    <row r="39" spans="1:15" ht="30" customHeight="1" x14ac:dyDescent="0.25">
      <c r="A39" s="27" t="s">
        <v>56</v>
      </c>
      <c r="B39" s="73" t="s">
        <v>76</v>
      </c>
      <c r="C39" s="103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5"/>
      <c r="O39" s="32">
        <f>SUM(C39:N39)</f>
        <v>0</v>
      </c>
    </row>
    <row r="40" spans="1:15" ht="20.100000000000001" customHeight="1" x14ac:dyDescent="0.25">
      <c r="A40" s="28" t="s">
        <v>38</v>
      </c>
      <c r="B40" s="28" t="s">
        <v>39</v>
      </c>
      <c r="C40" s="93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5"/>
      <c r="O40" s="33">
        <f t="shared" ref="O40:O60" si="5">SUM(C40:N40)</f>
        <v>0</v>
      </c>
    </row>
    <row r="41" spans="1:15" ht="20.100000000000001" customHeight="1" x14ac:dyDescent="0.25">
      <c r="A41" s="28" t="s">
        <v>40</v>
      </c>
      <c r="B41" s="28" t="s">
        <v>39</v>
      </c>
      <c r="C41" s="93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5"/>
      <c r="O41" s="33">
        <f t="shared" si="5"/>
        <v>0</v>
      </c>
    </row>
    <row r="42" spans="1:15" ht="20.100000000000001" customHeight="1" x14ac:dyDescent="0.25">
      <c r="A42" s="28" t="s">
        <v>41</v>
      </c>
      <c r="B42" s="28" t="s">
        <v>39</v>
      </c>
      <c r="C42" s="93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5"/>
      <c r="O42" s="33">
        <f t="shared" si="5"/>
        <v>0</v>
      </c>
    </row>
    <row r="43" spans="1:15" ht="20.100000000000001" customHeight="1" x14ac:dyDescent="0.25">
      <c r="A43" s="28" t="s">
        <v>4</v>
      </c>
      <c r="B43" s="28"/>
      <c r="C43" s="93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5"/>
      <c r="O43" s="33">
        <f t="shared" si="5"/>
        <v>0</v>
      </c>
    </row>
    <row r="44" spans="1:15" ht="20.100000000000001" customHeight="1" x14ac:dyDescent="0.25">
      <c r="A44" s="28" t="s">
        <v>7</v>
      </c>
      <c r="B44" s="28"/>
      <c r="C44" s="93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5"/>
      <c r="O44" s="33">
        <f t="shared" si="5"/>
        <v>0</v>
      </c>
    </row>
    <row r="45" spans="1:15" ht="20.100000000000001" customHeight="1" x14ac:dyDescent="0.25">
      <c r="A45" s="28" t="s">
        <v>5</v>
      </c>
      <c r="B45" s="28" t="s">
        <v>118</v>
      </c>
      <c r="C45" s="93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>
        <f t="shared" si="5"/>
        <v>0</v>
      </c>
    </row>
    <row r="46" spans="1:15" ht="20.100000000000001" customHeight="1" x14ac:dyDescent="0.25">
      <c r="A46" s="28" t="s">
        <v>42</v>
      </c>
      <c r="B46" s="28"/>
      <c r="C46" s="93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5"/>
      <c r="O46" s="33">
        <f t="shared" si="5"/>
        <v>0</v>
      </c>
    </row>
    <row r="47" spans="1:15" ht="20.100000000000001" customHeight="1" x14ac:dyDescent="0.25">
      <c r="A47" s="28" t="s">
        <v>43</v>
      </c>
      <c r="B47" s="28"/>
      <c r="C47" s="93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5"/>
      <c r="O47" s="33">
        <f t="shared" si="5"/>
        <v>0</v>
      </c>
    </row>
    <row r="48" spans="1:15" ht="20.100000000000001" customHeight="1" x14ac:dyDescent="0.25">
      <c r="A48" s="28" t="s">
        <v>9</v>
      </c>
      <c r="B48" s="28"/>
      <c r="C48" s="93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5"/>
      <c r="O48" s="33">
        <f t="shared" si="5"/>
        <v>0</v>
      </c>
    </row>
    <row r="49" spans="1:15" ht="20.100000000000001" customHeight="1" x14ac:dyDescent="0.25">
      <c r="A49" s="28" t="s">
        <v>45</v>
      </c>
      <c r="B49" s="28"/>
      <c r="C49" s="93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5"/>
      <c r="O49" s="33">
        <f t="shared" si="5"/>
        <v>0</v>
      </c>
    </row>
    <row r="50" spans="1:15" ht="20.100000000000001" customHeight="1" x14ac:dyDescent="0.25">
      <c r="A50" s="28" t="s">
        <v>10</v>
      </c>
      <c r="B50" s="28"/>
      <c r="C50" s="93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5"/>
      <c r="O50" s="33">
        <f t="shared" si="5"/>
        <v>0</v>
      </c>
    </row>
    <row r="51" spans="1:15" ht="20.100000000000001" customHeight="1" x14ac:dyDescent="0.25">
      <c r="A51" s="28" t="s">
        <v>11</v>
      </c>
      <c r="B51" s="28"/>
      <c r="C51" s="93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5"/>
      <c r="O51" s="33">
        <f t="shared" si="5"/>
        <v>0</v>
      </c>
    </row>
    <row r="52" spans="1:15" ht="20.100000000000001" customHeight="1" x14ac:dyDescent="0.25">
      <c r="A52" s="28" t="s">
        <v>12</v>
      </c>
      <c r="B52" s="28"/>
      <c r="C52" s="93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5"/>
      <c r="O52" s="33">
        <f t="shared" si="5"/>
        <v>0</v>
      </c>
    </row>
    <row r="53" spans="1:15" ht="20.100000000000001" customHeight="1" x14ac:dyDescent="0.25">
      <c r="A53" s="28" t="s">
        <v>13</v>
      </c>
      <c r="B53" s="28"/>
      <c r="C53" s="93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5"/>
      <c r="O53" s="33">
        <f t="shared" si="5"/>
        <v>0</v>
      </c>
    </row>
    <row r="54" spans="1:15" ht="20.100000000000001" customHeight="1" x14ac:dyDescent="0.25">
      <c r="A54" s="28" t="s">
        <v>14</v>
      </c>
      <c r="B54" s="28"/>
      <c r="C54" s="93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5"/>
      <c r="O54" s="33">
        <f t="shared" si="5"/>
        <v>0</v>
      </c>
    </row>
    <row r="55" spans="1:15" ht="20.100000000000001" customHeight="1" x14ac:dyDescent="0.25">
      <c r="A55" s="28" t="s">
        <v>15</v>
      </c>
      <c r="B55" s="28"/>
      <c r="C55" s="93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5"/>
      <c r="O55" s="33">
        <f t="shared" si="5"/>
        <v>0</v>
      </c>
    </row>
    <row r="56" spans="1:15" ht="20.100000000000001" customHeight="1" x14ac:dyDescent="0.25">
      <c r="A56" s="28" t="s">
        <v>16</v>
      </c>
      <c r="B56" s="28"/>
      <c r="C56" s="93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5"/>
      <c r="O56" s="33">
        <f t="shared" si="5"/>
        <v>0</v>
      </c>
    </row>
    <row r="57" spans="1:15" ht="20.100000000000001" customHeight="1" x14ac:dyDescent="0.25">
      <c r="A57" s="28" t="s">
        <v>75</v>
      </c>
      <c r="B57" s="28"/>
      <c r="C57" s="93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5"/>
      <c r="O57" s="33">
        <f t="shared" si="5"/>
        <v>0</v>
      </c>
    </row>
    <row r="58" spans="1:15" ht="20.100000000000001" customHeight="1" x14ac:dyDescent="0.25">
      <c r="A58" s="28" t="s">
        <v>17</v>
      </c>
      <c r="B58" s="28"/>
      <c r="C58" s="93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5"/>
      <c r="O58" s="33">
        <f t="shared" si="5"/>
        <v>0</v>
      </c>
    </row>
    <row r="59" spans="1:15" ht="20.100000000000001" customHeight="1" x14ac:dyDescent="0.25">
      <c r="A59" s="28" t="s">
        <v>57</v>
      </c>
      <c r="B59" s="28"/>
      <c r="C59" s="93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5"/>
      <c r="O59" s="33">
        <f t="shared" si="5"/>
        <v>0</v>
      </c>
    </row>
    <row r="60" spans="1:15" ht="20.100000000000001" customHeight="1" x14ac:dyDescent="0.25">
      <c r="A60" s="28" t="s">
        <v>18</v>
      </c>
      <c r="B60" s="28"/>
      <c r="C60" s="93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5"/>
      <c r="O60" s="33">
        <f t="shared" si="5"/>
        <v>0</v>
      </c>
    </row>
    <row r="61" spans="1:15" ht="30" customHeight="1" x14ac:dyDescent="0.25">
      <c r="A61" s="29" t="s">
        <v>46</v>
      </c>
      <c r="B61" s="29"/>
      <c r="C61" s="35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7"/>
      <c r="O61" s="33"/>
    </row>
    <row r="62" spans="1:15" ht="20.100000000000001" customHeight="1" x14ac:dyDescent="0.25">
      <c r="A62" s="101"/>
      <c r="B62" s="30"/>
      <c r="C62" s="93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5"/>
      <c r="O62" s="33">
        <f t="shared" ref="O62:O68" si="6">SUM(C62:N62)</f>
        <v>0</v>
      </c>
    </row>
    <row r="63" spans="1:15" ht="20.100000000000001" customHeight="1" x14ac:dyDescent="0.25">
      <c r="A63" s="101"/>
      <c r="B63" s="30"/>
      <c r="C63" s="93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5"/>
      <c r="O63" s="33">
        <f t="shared" si="6"/>
        <v>0</v>
      </c>
    </row>
    <row r="64" spans="1:15" ht="20.100000000000001" customHeight="1" x14ac:dyDescent="0.25">
      <c r="A64" s="101"/>
      <c r="B64" s="30"/>
      <c r="C64" s="93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5"/>
      <c r="O64" s="33">
        <f t="shared" si="6"/>
        <v>0</v>
      </c>
    </row>
    <row r="65" spans="1:15" ht="20.100000000000001" customHeight="1" x14ac:dyDescent="0.25">
      <c r="A65" s="101"/>
      <c r="B65" s="30"/>
      <c r="C65" s="93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5"/>
      <c r="O65" s="33">
        <f t="shared" si="6"/>
        <v>0</v>
      </c>
    </row>
    <row r="66" spans="1:15" ht="20.100000000000001" customHeight="1" x14ac:dyDescent="0.25">
      <c r="A66" s="101"/>
      <c r="B66" s="30"/>
      <c r="C66" s="93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5"/>
      <c r="O66" s="33">
        <f t="shared" si="6"/>
        <v>0</v>
      </c>
    </row>
    <row r="67" spans="1:15" ht="20.100000000000001" customHeight="1" thickBot="1" x14ac:dyDescent="0.3">
      <c r="A67" s="102"/>
      <c r="B67" s="31"/>
      <c r="C67" s="98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100"/>
      <c r="O67" s="34">
        <f t="shared" si="6"/>
        <v>0</v>
      </c>
    </row>
    <row r="68" spans="1:15" ht="20.100000000000001" customHeight="1" thickBot="1" x14ac:dyDescent="0.3">
      <c r="A68" s="38" t="s">
        <v>47</v>
      </c>
      <c r="B68" s="39"/>
      <c r="C68" s="40">
        <f t="shared" ref="C68:N68" si="7">C40+C49</f>
        <v>0</v>
      </c>
      <c r="D68" s="41">
        <f t="shared" si="7"/>
        <v>0</v>
      </c>
      <c r="E68" s="41">
        <f t="shared" si="7"/>
        <v>0</v>
      </c>
      <c r="F68" s="41">
        <f t="shared" si="7"/>
        <v>0</v>
      </c>
      <c r="G68" s="41">
        <f t="shared" si="7"/>
        <v>0</v>
      </c>
      <c r="H68" s="41">
        <f t="shared" si="7"/>
        <v>0</v>
      </c>
      <c r="I68" s="41">
        <f t="shared" si="7"/>
        <v>0</v>
      </c>
      <c r="J68" s="41">
        <f t="shared" si="7"/>
        <v>0</v>
      </c>
      <c r="K68" s="41">
        <f t="shared" si="7"/>
        <v>0</v>
      </c>
      <c r="L68" s="41">
        <f t="shared" si="7"/>
        <v>0</v>
      </c>
      <c r="M68" s="41">
        <f t="shared" si="7"/>
        <v>0</v>
      </c>
      <c r="N68" s="42">
        <f t="shared" si="7"/>
        <v>0</v>
      </c>
      <c r="O68" s="43">
        <f t="shared" si="6"/>
        <v>0</v>
      </c>
    </row>
    <row r="69" spans="1:15" ht="20.100000000000001" customHeight="1" thickBot="1" x14ac:dyDescent="0.3">
      <c r="A69" s="38" t="s">
        <v>48</v>
      </c>
      <c r="B69" s="39"/>
      <c r="C69" s="40">
        <f>C41+C59</f>
        <v>0</v>
      </c>
      <c r="D69" s="41">
        <f t="shared" ref="D69:O69" si="8">D41+D59</f>
        <v>0</v>
      </c>
      <c r="E69" s="41">
        <f t="shared" si="8"/>
        <v>0</v>
      </c>
      <c r="F69" s="41">
        <f t="shared" si="8"/>
        <v>0</v>
      </c>
      <c r="G69" s="41">
        <f t="shared" si="8"/>
        <v>0</v>
      </c>
      <c r="H69" s="41">
        <f t="shared" si="8"/>
        <v>0</v>
      </c>
      <c r="I69" s="41">
        <f t="shared" si="8"/>
        <v>0</v>
      </c>
      <c r="J69" s="41">
        <f t="shared" si="8"/>
        <v>0</v>
      </c>
      <c r="K69" s="41">
        <f t="shared" si="8"/>
        <v>0</v>
      </c>
      <c r="L69" s="41">
        <f t="shared" si="8"/>
        <v>0</v>
      </c>
      <c r="M69" s="41">
        <f t="shared" si="8"/>
        <v>0</v>
      </c>
      <c r="N69" s="42">
        <f t="shared" si="8"/>
        <v>0</v>
      </c>
      <c r="O69" s="43">
        <f t="shared" si="8"/>
        <v>0</v>
      </c>
    </row>
    <row r="70" spans="1:15" ht="20.100000000000001" customHeight="1" thickBot="1" x14ac:dyDescent="0.3">
      <c r="A70" s="22" t="s">
        <v>2</v>
      </c>
      <c r="B70" s="22"/>
      <c r="C70" s="23">
        <f t="shared" ref="C70:O70" si="9">SUM(C39:C67)</f>
        <v>0</v>
      </c>
      <c r="D70" s="24">
        <f t="shared" si="9"/>
        <v>0</v>
      </c>
      <c r="E70" s="24">
        <f t="shared" si="9"/>
        <v>0</v>
      </c>
      <c r="F70" s="24">
        <f t="shared" si="9"/>
        <v>0</v>
      </c>
      <c r="G70" s="24">
        <f t="shared" si="9"/>
        <v>0</v>
      </c>
      <c r="H70" s="24">
        <f t="shared" si="9"/>
        <v>0</v>
      </c>
      <c r="I70" s="24">
        <f t="shared" si="9"/>
        <v>0</v>
      </c>
      <c r="J70" s="24">
        <f t="shared" si="9"/>
        <v>0</v>
      </c>
      <c r="K70" s="24">
        <f t="shared" si="9"/>
        <v>0</v>
      </c>
      <c r="L70" s="24">
        <f t="shared" si="9"/>
        <v>0</v>
      </c>
      <c r="M70" s="24">
        <f t="shared" si="9"/>
        <v>0</v>
      </c>
      <c r="N70" s="25">
        <f t="shared" si="9"/>
        <v>0</v>
      </c>
      <c r="O70" s="26">
        <f t="shared" si="9"/>
        <v>0</v>
      </c>
    </row>
    <row r="71" spans="1:15" ht="15.75" thickBot="1" x14ac:dyDescent="0.3"/>
    <row r="72" spans="1:15" ht="20.100000000000001" customHeight="1" thickBot="1" x14ac:dyDescent="0.3">
      <c r="A72" s="22" t="s">
        <v>37</v>
      </c>
      <c r="B72" s="22" t="s">
        <v>103</v>
      </c>
      <c r="C72" s="90">
        <v>1</v>
      </c>
      <c r="D72" s="91">
        <v>2</v>
      </c>
      <c r="E72" s="91">
        <v>3</v>
      </c>
      <c r="F72" s="91">
        <v>4</v>
      </c>
      <c r="G72" s="91">
        <v>5</v>
      </c>
      <c r="H72" s="91">
        <v>6</v>
      </c>
      <c r="I72" s="91">
        <v>7</v>
      </c>
      <c r="J72" s="91">
        <v>8</v>
      </c>
      <c r="K72" s="91">
        <v>9</v>
      </c>
      <c r="L72" s="91">
        <v>10</v>
      </c>
      <c r="M72" s="91">
        <v>11</v>
      </c>
      <c r="N72" s="92">
        <v>12</v>
      </c>
      <c r="O72" s="22" t="s">
        <v>2</v>
      </c>
    </row>
    <row r="73" spans="1:15" ht="30" customHeight="1" x14ac:dyDescent="0.25">
      <c r="A73" s="27" t="s">
        <v>56</v>
      </c>
      <c r="B73" s="73" t="s">
        <v>76</v>
      </c>
      <c r="C73" s="103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5"/>
      <c r="O73" s="32">
        <f>SUM(C73:N73)</f>
        <v>0</v>
      </c>
    </row>
    <row r="74" spans="1:15" ht="20.100000000000001" customHeight="1" x14ac:dyDescent="0.25">
      <c r="A74" s="28" t="s">
        <v>38</v>
      </c>
      <c r="B74" s="28" t="s">
        <v>39</v>
      </c>
      <c r="C74" s="93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5"/>
      <c r="O74" s="33">
        <f t="shared" ref="O74:O94" si="10">SUM(C74:N74)</f>
        <v>0</v>
      </c>
    </row>
    <row r="75" spans="1:15" ht="20.100000000000001" customHeight="1" x14ac:dyDescent="0.25">
      <c r="A75" s="28" t="s">
        <v>40</v>
      </c>
      <c r="B75" s="28" t="s">
        <v>39</v>
      </c>
      <c r="C75" s="93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5"/>
      <c r="O75" s="33">
        <f t="shared" si="10"/>
        <v>0</v>
      </c>
    </row>
    <row r="76" spans="1:15" ht="20.100000000000001" customHeight="1" x14ac:dyDescent="0.25">
      <c r="A76" s="28" t="s">
        <v>41</v>
      </c>
      <c r="B76" s="28" t="s">
        <v>39</v>
      </c>
      <c r="C76" s="93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5"/>
      <c r="O76" s="33">
        <f t="shared" si="10"/>
        <v>0</v>
      </c>
    </row>
    <row r="77" spans="1:15" ht="20.100000000000001" customHeight="1" x14ac:dyDescent="0.25">
      <c r="A77" s="28" t="s">
        <v>4</v>
      </c>
      <c r="B77" s="28"/>
      <c r="C77" s="93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5"/>
      <c r="O77" s="33">
        <f t="shared" si="10"/>
        <v>0</v>
      </c>
    </row>
    <row r="78" spans="1:15" ht="20.100000000000001" customHeight="1" x14ac:dyDescent="0.25">
      <c r="A78" s="28" t="s">
        <v>7</v>
      </c>
      <c r="B78" s="28"/>
      <c r="C78" s="93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5"/>
      <c r="O78" s="33">
        <f t="shared" si="10"/>
        <v>0</v>
      </c>
    </row>
    <row r="79" spans="1:15" ht="20.100000000000001" customHeight="1" x14ac:dyDescent="0.25">
      <c r="A79" s="28" t="s">
        <v>5</v>
      </c>
      <c r="B79" s="28" t="s">
        <v>118</v>
      </c>
      <c r="C79" s="93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5"/>
      <c r="O79" s="33">
        <f t="shared" si="10"/>
        <v>0</v>
      </c>
    </row>
    <row r="80" spans="1:15" ht="20.100000000000001" customHeight="1" x14ac:dyDescent="0.25">
      <c r="A80" s="28" t="s">
        <v>42</v>
      </c>
      <c r="B80" s="28"/>
      <c r="C80" s="93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5"/>
      <c r="O80" s="33">
        <f t="shared" si="10"/>
        <v>0</v>
      </c>
    </row>
    <row r="81" spans="1:15" ht="20.100000000000001" customHeight="1" x14ac:dyDescent="0.25">
      <c r="A81" s="28" t="s">
        <v>43</v>
      </c>
      <c r="B81" s="28"/>
      <c r="C81" s="93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5"/>
      <c r="O81" s="33">
        <f t="shared" si="10"/>
        <v>0</v>
      </c>
    </row>
    <row r="82" spans="1:15" ht="20.100000000000001" customHeight="1" x14ac:dyDescent="0.25">
      <c r="A82" s="28" t="s">
        <v>9</v>
      </c>
      <c r="B82" s="28"/>
      <c r="C82" s="93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5"/>
      <c r="O82" s="33">
        <f t="shared" si="10"/>
        <v>0</v>
      </c>
    </row>
    <row r="83" spans="1:15" ht="20.100000000000001" customHeight="1" x14ac:dyDescent="0.25">
      <c r="A83" s="28" t="s">
        <v>45</v>
      </c>
      <c r="B83" s="28"/>
      <c r="C83" s="93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5"/>
      <c r="O83" s="33">
        <f t="shared" si="10"/>
        <v>0</v>
      </c>
    </row>
    <row r="84" spans="1:15" ht="20.100000000000001" customHeight="1" x14ac:dyDescent="0.25">
      <c r="A84" s="28" t="s">
        <v>10</v>
      </c>
      <c r="B84" s="28"/>
      <c r="C84" s="93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5"/>
      <c r="O84" s="33">
        <f t="shared" si="10"/>
        <v>0</v>
      </c>
    </row>
    <row r="85" spans="1:15" ht="20.100000000000001" customHeight="1" x14ac:dyDescent="0.25">
      <c r="A85" s="28" t="s">
        <v>11</v>
      </c>
      <c r="B85" s="28"/>
      <c r="C85" s="93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5"/>
      <c r="O85" s="33">
        <f t="shared" si="10"/>
        <v>0</v>
      </c>
    </row>
    <row r="86" spans="1:15" ht="20.100000000000001" customHeight="1" x14ac:dyDescent="0.25">
      <c r="A86" s="28" t="s">
        <v>12</v>
      </c>
      <c r="B86" s="28"/>
      <c r="C86" s="93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5"/>
      <c r="O86" s="33">
        <f t="shared" si="10"/>
        <v>0</v>
      </c>
    </row>
    <row r="87" spans="1:15" ht="20.100000000000001" customHeight="1" x14ac:dyDescent="0.25">
      <c r="A87" s="28" t="s">
        <v>13</v>
      </c>
      <c r="B87" s="28"/>
      <c r="C87" s="93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5"/>
      <c r="O87" s="33">
        <f t="shared" si="10"/>
        <v>0</v>
      </c>
    </row>
    <row r="88" spans="1:15" ht="20.100000000000001" customHeight="1" x14ac:dyDescent="0.25">
      <c r="A88" s="28" t="s">
        <v>14</v>
      </c>
      <c r="B88" s="28"/>
      <c r="C88" s="93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5"/>
      <c r="O88" s="33">
        <f t="shared" si="10"/>
        <v>0</v>
      </c>
    </row>
    <row r="89" spans="1:15" ht="20.100000000000001" customHeight="1" x14ac:dyDescent="0.25">
      <c r="A89" s="28" t="s">
        <v>15</v>
      </c>
      <c r="B89" s="28"/>
      <c r="C89" s="93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5"/>
      <c r="O89" s="33">
        <f t="shared" si="10"/>
        <v>0</v>
      </c>
    </row>
    <row r="90" spans="1:15" ht="20.100000000000001" customHeight="1" x14ac:dyDescent="0.25">
      <c r="A90" s="28" t="s">
        <v>16</v>
      </c>
      <c r="B90" s="28"/>
      <c r="C90" s="93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5"/>
      <c r="O90" s="33">
        <f t="shared" si="10"/>
        <v>0</v>
      </c>
    </row>
    <row r="91" spans="1:15" ht="20.100000000000001" customHeight="1" x14ac:dyDescent="0.25">
      <c r="A91" s="28" t="s">
        <v>75</v>
      </c>
      <c r="B91" s="28"/>
      <c r="C91" s="93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5"/>
      <c r="O91" s="33">
        <f t="shared" si="10"/>
        <v>0</v>
      </c>
    </row>
    <row r="92" spans="1:15" ht="20.100000000000001" customHeight="1" x14ac:dyDescent="0.25">
      <c r="A92" s="28" t="s">
        <v>17</v>
      </c>
      <c r="B92" s="28"/>
      <c r="C92" s="93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5"/>
      <c r="O92" s="33">
        <f t="shared" si="10"/>
        <v>0</v>
      </c>
    </row>
    <row r="93" spans="1:15" ht="20.100000000000001" customHeight="1" x14ac:dyDescent="0.25">
      <c r="A93" s="28" t="s">
        <v>57</v>
      </c>
      <c r="B93" s="28"/>
      <c r="C93" s="93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5"/>
      <c r="O93" s="33">
        <f t="shared" si="10"/>
        <v>0</v>
      </c>
    </row>
    <row r="94" spans="1:15" ht="20.100000000000001" customHeight="1" x14ac:dyDescent="0.25">
      <c r="A94" s="28" t="s">
        <v>18</v>
      </c>
      <c r="B94" s="28"/>
      <c r="C94" s="93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5"/>
      <c r="O94" s="33">
        <f t="shared" si="10"/>
        <v>0</v>
      </c>
    </row>
    <row r="95" spans="1:15" ht="30" customHeight="1" x14ac:dyDescent="0.25">
      <c r="A95" s="29" t="s">
        <v>46</v>
      </c>
      <c r="B95" s="29"/>
      <c r="C95" s="35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7"/>
      <c r="O95" s="33"/>
    </row>
    <row r="96" spans="1:15" ht="20.100000000000001" customHeight="1" x14ac:dyDescent="0.25">
      <c r="A96" s="101"/>
      <c r="B96" s="30"/>
      <c r="C96" s="93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5"/>
      <c r="O96" s="33">
        <f t="shared" ref="O96:O102" si="11">SUM(C96:N96)</f>
        <v>0</v>
      </c>
    </row>
    <row r="97" spans="1:15" ht="20.100000000000001" customHeight="1" x14ac:dyDescent="0.25">
      <c r="A97" s="101"/>
      <c r="B97" s="30"/>
      <c r="C97" s="93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5"/>
      <c r="O97" s="33">
        <f t="shared" si="11"/>
        <v>0</v>
      </c>
    </row>
    <row r="98" spans="1:15" ht="20.100000000000001" customHeight="1" x14ac:dyDescent="0.25">
      <c r="A98" s="101"/>
      <c r="B98" s="30"/>
      <c r="C98" s="93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5"/>
      <c r="O98" s="33">
        <f t="shared" si="11"/>
        <v>0</v>
      </c>
    </row>
    <row r="99" spans="1:15" ht="20.100000000000001" customHeight="1" x14ac:dyDescent="0.25">
      <c r="A99" s="101"/>
      <c r="B99" s="30"/>
      <c r="C99" s="93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5"/>
      <c r="O99" s="33">
        <f t="shared" si="11"/>
        <v>0</v>
      </c>
    </row>
    <row r="100" spans="1:15" ht="20.100000000000001" customHeight="1" x14ac:dyDescent="0.25">
      <c r="A100" s="101"/>
      <c r="B100" s="30"/>
      <c r="C100" s="93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5"/>
      <c r="O100" s="33">
        <f t="shared" si="11"/>
        <v>0</v>
      </c>
    </row>
    <row r="101" spans="1:15" ht="20.100000000000001" customHeight="1" thickBot="1" x14ac:dyDescent="0.3">
      <c r="A101" s="102"/>
      <c r="B101" s="31"/>
      <c r="C101" s="98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100"/>
      <c r="O101" s="34">
        <f t="shared" si="11"/>
        <v>0</v>
      </c>
    </row>
    <row r="102" spans="1:15" ht="20.100000000000001" customHeight="1" thickBot="1" x14ac:dyDescent="0.3">
      <c r="A102" s="38" t="s">
        <v>47</v>
      </c>
      <c r="B102" s="39"/>
      <c r="C102" s="40">
        <f>C74+C83</f>
        <v>0</v>
      </c>
      <c r="D102" s="41">
        <f t="shared" ref="D102:N102" si="12">D74+D83</f>
        <v>0</v>
      </c>
      <c r="E102" s="41">
        <f t="shared" si="12"/>
        <v>0</v>
      </c>
      <c r="F102" s="41">
        <f t="shared" si="12"/>
        <v>0</v>
      </c>
      <c r="G102" s="41">
        <f t="shared" si="12"/>
        <v>0</v>
      </c>
      <c r="H102" s="41">
        <f t="shared" si="12"/>
        <v>0</v>
      </c>
      <c r="I102" s="41">
        <f t="shared" si="12"/>
        <v>0</v>
      </c>
      <c r="J102" s="41">
        <f t="shared" si="12"/>
        <v>0</v>
      </c>
      <c r="K102" s="41">
        <f t="shared" si="12"/>
        <v>0</v>
      </c>
      <c r="L102" s="41">
        <f t="shared" si="12"/>
        <v>0</v>
      </c>
      <c r="M102" s="41">
        <f t="shared" si="12"/>
        <v>0</v>
      </c>
      <c r="N102" s="42">
        <f t="shared" si="12"/>
        <v>0</v>
      </c>
      <c r="O102" s="43">
        <f t="shared" si="11"/>
        <v>0</v>
      </c>
    </row>
    <row r="103" spans="1:15" ht="20.100000000000001" customHeight="1" thickBot="1" x14ac:dyDescent="0.3">
      <c r="A103" s="38" t="s">
        <v>48</v>
      </c>
      <c r="B103" s="39"/>
      <c r="C103" s="40">
        <f>C75+C93</f>
        <v>0</v>
      </c>
      <c r="D103" s="41">
        <f t="shared" ref="D103:O103" si="13">D75+D93</f>
        <v>0</v>
      </c>
      <c r="E103" s="41">
        <f t="shared" si="13"/>
        <v>0</v>
      </c>
      <c r="F103" s="41">
        <f t="shared" si="13"/>
        <v>0</v>
      </c>
      <c r="G103" s="41">
        <f t="shared" si="13"/>
        <v>0</v>
      </c>
      <c r="H103" s="41">
        <f t="shared" si="13"/>
        <v>0</v>
      </c>
      <c r="I103" s="41">
        <f t="shared" si="13"/>
        <v>0</v>
      </c>
      <c r="J103" s="41">
        <f t="shared" si="13"/>
        <v>0</v>
      </c>
      <c r="K103" s="41">
        <f t="shared" si="13"/>
        <v>0</v>
      </c>
      <c r="L103" s="41">
        <f t="shared" si="13"/>
        <v>0</v>
      </c>
      <c r="M103" s="41">
        <f t="shared" si="13"/>
        <v>0</v>
      </c>
      <c r="N103" s="42">
        <f t="shared" si="13"/>
        <v>0</v>
      </c>
      <c r="O103" s="43">
        <f t="shared" si="13"/>
        <v>0</v>
      </c>
    </row>
    <row r="104" spans="1:15" ht="20.100000000000001" customHeight="1" thickBot="1" x14ac:dyDescent="0.3">
      <c r="A104" s="22" t="s">
        <v>2</v>
      </c>
      <c r="B104" s="22"/>
      <c r="C104" s="23">
        <f t="shared" ref="C104:O104" si="14">SUM(C73:C101)</f>
        <v>0</v>
      </c>
      <c r="D104" s="24">
        <f t="shared" si="14"/>
        <v>0</v>
      </c>
      <c r="E104" s="24">
        <f t="shared" si="14"/>
        <v>0</v>
      </c>
      <c r="F104" s="24">
        <f t="shared" si="14"/>
        <v>0</v>
      </c>
      <c r="G104" s="24">
        <f t="shared" si="14"/>
        <v>0</v>
      </c>
      <c r="H104" s="24">
        <f t="shared" si="14"/>
        <v>0</v>
      </c>
      <c r="I104" s="24">
        <f t="shared" si="14"/>
        <v>0</v>
      </c>
      <c r="J104" s="24">
        <f t="shared" si="14"/>
        <v>0</v>
      </c>
      <c r="K104" s="24">
        <f t="shared" si="14"/>
        <v>0</v>
      </c>
      <c r="L104" s="24">
        <f t="shared" si="14"/>
        <v>0</v>
      </c>
      <c r="M104" s="24">
        <f t="shared" si="14"/>
        <v>0</v>
      </c>
      <c r="N104" s="25">
        <f t="shared" si="14"/>
        <v>0</v>
      </c>
      <c r="O104" s="26">
        <f t="shared" si="14"/>
        <v>0</v>
      </c>
    </row>
  </sheetData>
  <sheetProtection algorithmName="SHA-512" hashValue="YvDzSwxz8Zu3JMxvF5ThuiOQKzdp0IqNfm3SNG89slj4iVznLaxRVzytpwL7OLSV1eeb8OkuDnesIc9FPr+xVQ==" saltValue="jidGmhzxyn2Qt9SlADlvEw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55" fitToHeight="3" orientation="landscape" r:id="rId1"/>
  <rowBreaks count="2" manualBreakCount="2">
    <brk id="37" max="16383" man="1"/>
    <brk id="71" max="16383" man="1"/>
  </rowBreaks>
  <customProperties>
    <customPr name="OrphanNamesChecked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'Hilfstabelle Monate'!$A$1:$A$12</xm:f>
          </x14:formula1>
          <xm:sqref>C4:N4 C38:N38 C72:N72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7"/>
  <sheetViews>
    <sheetView workbookViewId="0">
      <selection activeCell="B6" sqref="B6"/>
    </sheetView>
    <sheetView workbookViewId="1"/>
  </sheetViews>
  <sheetFormatPr defaultColWidth="11.42578125" defaultRowHeight="15" x14ac:dyDescent="0.25"/>
  <cols>
    <col min="1" max="1" width="30.7109375" customWidth="1"/>
    <col min="2" max="13" width="12.7109375" customWidth="1"/>
    <col min="14" max="15" width="20.7109375" customWidth="1"/>
  </cols>
  <sheetData>
    <row r="1" spans="1:14" ht="20.100000000000001" customHeight="1" thickBot="1" x14ac:dyDescent="0.4">
      <c r="A1" s="21" t="s">
        <v>49</v>
      </c>
      <c r="B1" s="2"/>
    </row>
    <row r="2" spans="1:14" ht="20.100000000000001" customHeight="1" x14ac:dyDescent="0.25">
      <c r="A2" s="1" t="s">
        <v>33</v>
      </c>
      <c r="B2" s="1"/>
      <c r="C2" s="1"/>
      <c r="D2" s="1"/>
      <c r="E2" s="1"/>
      <c r="F2" s="1"/>
      <c r="G2" s="1"/>
    </row>
    <row r="3" spans="1:14" ht="20.100000000000001" customHeight="1" thickBot="1" x14ac:dyDescent="0.3"/>
    <row r="4" spans="1:14" ht="20.100000000000001" customHeight="1" thickBot="1" x14ac:dyDescent="0.3">
      <c r="A4" s="22" t="s">
        <v>50</v>
      </c>
      <c r="B4" s="90">
        <v>1</v>
      </c>
      <c r="C4" s="91">
        <v>2</v>
      </c>
      <c r="D4" s="91">
        <v>3</v>
      </c>
      <c r="E4" s="91">
        <v>4</v>
      </c>
      <c r="F4" s="91">
        <v>5</v>
      </c>
      <c r="G4" s="91">
        <v>6</v>
      </c>
      <c r="H4" s="91">
        <v>7</v>
      </c>
      <c r="I4" s="91">
        <v>8</v>
      </c>
      <c r="J4" s="91">
        <v>9</v>
      </c>
      <c r="K4" s="91">
        <v>10</v>
      </c>
      <c r="L4" s="91">
        <v>11</v>
      </c>
      <c r="M4" s="92">
        <v>12</v>
      </c>
      <c r="N4" s="22" t="s">
        <v>2</v>
      </c>
    </row>
    <row r="5" spans="1:14" ht="20.100000000000001" customHeight="1" x14ac:dyDescent="0.25">
      <c r="A5" s="27" t="s">
        <v>51</v>
      </c>
      <c r="B5" s="44">
        <f>Umsatzplan!C17</f>
        <v>0</v>
      </c>
      <c r="C5" s="45">
        <f>Umsatzplan!D17</f>
        <v>0</v>
      </c>
      <c r="D5" s="45">
        <f>Umsatzplan!E17</f>
        <v>0</v>
      </c>
      <c r="E5" s="45">
        <f>Umsatzplan!F17</f>
        <v>0</v>
      </c>
      <c r="F5" s="45">
        <f>Umsatzplan!G17</f>
        <v>0</v>
      </c>
      <c r="G5" s="45">
        <f>Umsatzplan!H17</f>
        <v>0</v>
      </c>
      <c r="H5" s="45">
        <f>Umsatzplan!I17</f>
        <v>0</v>
      </c>
      <c r="I5" s="45">
        <f>Umsatzplan!J17</f>
        <v>0</v>
      </c>
      <c r="J5" s="45">
        <f>Umsatzplan!K17</f>
        <v>0</v>
      </c>
      <c r="K5" s="45">
        <f>Umsatzplan!L17</f>
        <v>0</v>
      </c>
      <c r="L5" s="45">
        <f>Umsatzplan!M17</f>
        <v>0</v>
      </c>
      <c r="M5" s="46">
        <f>Umsatzplan!N17</f>
        <v>0</v>
      </c>
      <c r="N5" s="32">
        <f>SUM(B5:M5)</f>
        <v>0</v>
      </c>
    </row>
    <row r="6" spans="1:14" ht="20.100000000000001" customHeight="1" thickBot="1" x14ac:dyDescent="0.3">
      <c r="A6" s="28" t="s">
        <v>1</v>
      </c>
      <c r="B6" s="35">
        <f>Kostenplan!C36</f>
        <v>0</v>
      </c>
      <c r="C6" s="36">
        <f>Kostenplan!D36</f>
        <v>0</v>
      </c>
      <c r="D6" s="36">
        <f>Kostenplan!E36</f>
        <v>0</v>
      </c>
      <c r="E6" s="36">
        <f>Kostenplan!F36</f>
        <v>0</v>
      </c>
      <c r="F6" s="36">
        <f>Kostenplan!G36</f>
        <v>0</v>
      </c>
      <c r="G6" s="36">
        <f>Kostenplan!H36</f>
        <v>0</v>
      </c>
      <c r="H6" s="36">
        <f>Kostenplan!I36</f>
        <v>0</v>
      </c>
      <c r="I6" s="36">
        <f>Kostenplan!J36</f>
        <v>0</v>
      </c>
      <c r="J6" s="36">
        <f>Kostenplan!K36</f>
        <v>0</v>
      </c>
      <c r="K6" s="36">
        <f>Kostenplan!L36</f>
        <v>0</v>
      </c>
      <c r="L6" s="36">
        <f>Kostenplan!M36</f>
        <v>0</v>
      </c>
      <c r="M6" s="37">
        <f>Kostenplan!N36</f>
        <v>0</v>
      </c>
      <c r="N6" s="33">
        <f t="shared" ref="N6" si="0">SUM(B6:M6)</f>
        <v>0</v>
      </c>
    </row>
    <row r="7" spans="1:14" ht="20.100000000000001" customHeight="1" thickBot="1" x14ac:dyDescent="0.3">
      <c r="A7" s="22" t="s">
        <v>2</v>
      </c>
      <c r="B7" s="23">
        <f>B5-B6</f>
        <v>0</v>
      </c>
      <c r="C7" s="24">
        <f t="shared" ref="C7:M7" si="1">C5-C6</f>
        <v>0</v>
      </c>
      <c r="D7" s="24">
        <f t="shared" si="1"/>
        <v>0</v>
      </c>
      <c r="E7" s="24">
        <f t="shared" si="1"/>
        <v>0</v>
      </c>
      <c r="F7" s="24">
        <f t="shared" si="1"/>
        <v>0</v>
      </c>
      <c r="G7" s="24">
        <f t="shared" si="1"/>
        <v>0</v>
      </c>
      <c r="H7" s="24">
        <f t="shared" si="1"/>
        <v>0</v>
      </c>
      <c r="I7" s="24">
        <f t="shared" si="1"/>
        <v>0</v>
      </c>
      <c r="J7" s="24">
        <f t="shared" si="1"/>
        <v>0</v>
      </c>
      <c r="K7" s="24">
        <f t="shared" si="1"/>
        <v>0</v>
      </c>
      <c r="L7" s="24">
        <f t="shared" si="1"/>
        <v>0</v>
      </c>
      <c r="M7" s="25">
        <f t="shared" si="1"/>
        <v>0</v>
      </c>
      <c r="N7" s="26">
        <f>N5-N6</f>
        <v>0</v>
      </c>
    </row>
    <row r="8" spans="1:14" ht="15.75" thickBot="1" x14ac:dyDescent="0.3"/>
    <row r="9" spans="1:14" ht="20.100000000000001" customHeight="1" thickBot="1" x14ac:dyDescent="0.3">
      <c r="A9" s="22" t="s">
        <v>58</v>
      </c>
      <c r="B9" s="90">
        <v>1</v>
      </c>
      <c r="C9" s="91">
        <v>2</v>
      </c>
      <c r="D9" s="91">
        <v>3</v>
      </c>
      <c r="E9" s="91">
        <v>4</v>
      </c>
      <c r="F9" s="91">
        <v>5</v>
      </c>
      <c r="G9" s="91">
        <v>6</v>
      </c>
      <c r="H9" s="91">
        <v>7</v>
      </c>
      <c r="I9" s="91">
        <v>8</v>
      </c>
      <c r="J9" s="91">
        <v>9</v>
      </c>
      <c r="K9" s="91">
        <v>10</v>
      </c>
      <c r="L9" s="91">
        <v>11</v>
      </c>
      <c r="M9" s="92">
        <v>12</v>
      </c>
      <c r="N9" s="22" t="s">
        <v>2</v>
      </c>
    </row>
    <row r="10" spans="1:14" ht="20.100000000000001" customHeight="1" x14ac:dyDescent="0.25">
      <c r="A10" s="27" t="s">
        <v>51</v>
      </c>
      <c r="B10" s="44">
        <f>Umsatzplan!C32</f>
        <v>0</v>
      </c>
      <c r="C10" s="45">
        <f>Umsatzplan!D32</f>
        <v>0</v>
      </c>
      <c r="D10" s="45">
        <f>Umsatzplan!E32</f>
        <v>0</v>
      </c>
      <c r="E10" s="45">
        <f>Umsatzplan!F32</f>
        <v>0</v>
      </c>
      <c r="F10" s="45">
        <f>Umsatzplan!G32</f>
        <v>0</v>
      </c>
      <c r="G10" s="45">
        <f>Umsatzplan!H32</f>
        <v>0</v>
      </c>
      <c r="H10" s="45">
        <f>Umsatzplan!I32</f>
        <v>0</v>
      </c>
      <c r="I10" s="45">
        <f>Umsatzplan!J32</f>
        <v>0</v>
      </c>
      <c r="J10" s="45">
        <f>Umsatzplan!K32</f>
        <v>0</v>
      </c>
      <c r="K10" s="45">
        <f>Umsatzplan!L32</f>
        <v>0</v>
      </c>
      <c r="L10" s="45">
        <f>Umsatzplan!M32</f>
        <v>0</v>
      </c>
      <c r="M10" s="46">
        <f>Umsatzplan!N32</f>
        <v>0</v>
      </c>
      <c r="N10" s="32">
        <f>SUM(B10:M10)</f>
        <v>0</v>
      </c>
    </row>
    <row r="11" spans="1:14" ht="20.100000000000001" customHeight="1" thickBot="1" x14ac:dyDescent="0.3">
      <c r="A11" s="28" t="s">
        <v>1</v>
      </c>
      <c r="B11" s="35">
        <f>Kostenplan!C70</f>
        <v>0</v>
      </c>
      <c r="C11" s="36">
        <f>Kostenplan!D70</f>
        <v>0</v>
      </c>
      <c r="D11" s="36">
        <f>Kostenplan!E70</f>
        <v>0</v>
      </c>
      <c r="E11" s="36">
        <f>Kostenplan!F70</f>
        <v>0</v>
      </c>
      <c r="F11" s="36">
        <f>Kostenplan!G70</f>
        <v>0</v>
      </c>
      <c r="G11" s="36">
        <f>Kostenplan!H70</f>
        <v>0</v>
      </c>
      <c r="H11" s="36">
        <f>Kostenplan!I70</f>
        <v>0</v>
      </c>
      <c r="I11" s="36">
        <f>Kostenplan!J70</f>
        <v>0</v>
      </c>
      <c r="J11" s="36">
        <f>Kostenplan!K70</f>
        <v>0</v>
      </c>
      <c r="K11" s="36">
        <f>Kostenplan!L70</f>
        <v>0</v>
      </c>
      <c r="L11" s="36">
        <f>Kostenplan!M70</f>
        <v>0</v>
      </c>
      <c r="M11" s="37">
        <f>Kostenplan!N70</f>
        <v>0</v>
      </c>
      <c r="N11" s="33">
        <f t="shared" ref="N11" si="2">SUM(B11:M11)</f>
        <v>0</v>
      </c>
    </row>
    <row r="12" spans="1:14" ht="20.100000000000001" customHeight="1" thickBot="1" x14ac:dyDescent="0.3">
      <c r="A12" s="22" t="s">
        <v>2</v>
      </c>
      <c r="B12" s="23">
        <f>B10-B11</f>
        <v>0</v>
      </c>
      <c r="C12" s="24">
        <f t="shared" ref="C12" si="3">C10-C11</f>
        <v>0</v>
      </c>
      <c r="D12" s="24">
        <f t="shared" ref="D12" si="4">D10-D11</f>
        <v>0</v>
      </c>
      <c r="E12" s="24">
        <f t="shared" ref="E12" si="5">E10-E11</f>
        <v>0</v>
      </c>
      <c r="F12" s="24">
        <f t="shared" ref="F12" si="6">F10-F11</f>
        <v>0</v>
      </c>
      <c r="G12" s="24">
        <f t="shared" ref="G12" si="7">G10-G11</f>
        <v>0</v>
      </c>
      <c r="H12" s="24">
        <f t="shared" ref="H12" si="8">H10-H11</f>
        <v>0</v>
      </c>
      <c r="I12" s="24">
        <f t="shared" ref="I12" si="9">I10-I11</f>
        <v>0</v>
      </c>
      <c r="J12" s="24">
        <f t="shared" ref="J12" si="10">J10-J11</f>
        <v>0</v>
      </c>
      <c r="K12" s="24">
        <f t="shared" ref="K12" si="11">K10-K11</f>
        <v>0</v>
      </c>
      <c r="L12" s="24">
        <f t="shared" ref="L12" si="12">L10-L11</f>
        <v>0</v>
      </c>
      <c r="M12" s="25">
        <f t="shared" ref="M12" si="13">M10-M11</f>
        <v>0</v>
      </c>
      <c r="N12" s="26">
        <f>N10-N11</f>
        <v>0</v>
      </c>
    </row>
    <row r="13" spans="1:14" ht="15.75" thickBot="1" x14ac:dyDescent="0.3"/>
    <row r="14" spans="1:14" ht="20.100000000000001" customHeight="1" thickBot="1" x14ac:dyDescent="0.3">
      <c r="A14" s="22" t="s">
        <v>59</v>
      </c>
      <c r="B14" s="90">
        <v>1</v>
      </c>
      <c r="C14" s="91">
        <v>2</v>
      </c>
      <c r="D14" s="91">
        <v>3</v>
      </c>
      <c r="E14" s="91">
        <v>4</v>
      </c>
      <c r="F14" s="91">
        <v>5</v>
      </c>
      <c r="G14" s="91">
        <v>6</v>
      </c>
      <c r="H14" s="91">
        <v>7</v>
      </c>
      <c r="I14" s="91">
        <v>8</v>
      </c>
      <c r="J14" s="91">
        <v>9</v>
      </c>
      <c r="K14" s="91">
        <v>10</v>
      </c>
      <c r="L14" s="91">
        <v>11</v>
      </c>
      <c r="M14" s="92">
        <v>12</v>
      </c>
      <c r="N14" s="22" t="s">
        <v>2</v>
      </c>
    </row>
    <row r="15" spans="1:14" ht="20.100000000000001" customHeight="1" x14ac:dyDescent="0.25">
      <c r="A15" s="27" t="s">
        <v>51</v>
      </c>
      <c r="B15" s="44">
        <f>Umsatzplan!C47</f>
        <v>0</v>
      </c>
      <c r="C15" s="45">
        <f>Umsatzplan!D47</f>
        <v>0</v>
      </c>
      <c r="D15" s="45">
        <f>Umsatzplan!E47</f>
        <v>0</v>
      </c>
      <c r="E15" s="45">
        <f>Umsatzplan!F47</f>
        <v>0</v>
      </c>
      <c r="F15" s="45">
        <f>Umsatzplan!G47</f>
        <v>0</v>
      </c>
      <c r="G15" s="45">
        <f>Umsatzplan!H47</f>
        <v>0</v>
      </c>
      <c r="H15" s="45">
        <f>Umsatzplan!I47</f>
        <v>0</v>
      </c>
      <c r="I15" s="45">
        <f>Umsatzplan!J47</f>
        <v>0</v>
      </c>
      <c r="J15" s="45">
        <f>Umsatzplan!K47</f>
        <v>0</v>
      </c>
      <c r="K15" s="45">
        <f>Umsatzplan!L47</f>
        <v>0</v>
      </c>
      <c r="L15" s="45">
        <f>Umsatzplan!M47</f>
        <v>0</v>
      </c>
      <c r="M15" s="46">
        <f>Umsatzplan!N47</f>
        <v>0</v>
      </c>
      <c r="N15" s="32">
        <f>SUM(B15:M15)</f>
        <v>0</v>
      </c>
    </row>
    <row r="16" spans="1:14" ht="20.100000000000001" customHeight="1" thickBot="1" x14ac:dyDescent="0.3">
      <c r="A16" s="28" t="s">
        <v>1</v>
      </c>
      <c r="B16" s="35">
        <f>Kostenplan!C104</f>
        <v>0</v>
      </c>
      <c r="C16" s="36">
        <f>Kostenplan!D104</f>
        <v>0</v>
      </c>
      <c r="D16" s="36">
        <f>Kostenplan!E104</f>
        <v>0</v>
      </c>
      <c r="E16" s="36">
        <f>Kostenplan!F104</f>
        <v>0</v>
      </c>
      <c r="F16" s="36">
        <f>Kostenplan!G104</f>
        <v>0</v>
      </c>
      <c r="G16" s="36">
        <f>Kostenplan!H104</f>
        <v>0</v>
      </c>
      <c r="H16" s="36">
        <f>Kostenplan!I104</f>
        <v>0</v>
      </c>
      <c r="I16" s="36">
        <f>Kostenplan!J104</f>
        <v>0</v>
      </c>
      <c r="J16" s="36">
        <f>Kostenplan!K104</f>
        <v>0</v>
      </c>
      <c r="K16" s="36">
        <f>Kostenplan!L104</f>
        <v>0</v>
      </c>
      <c r="L16" s="36">
        <f>Kostenplan!M104</f>
        <v>0</v>
      </c>
      <c r="M16" s="37">
        <f>Kostenplan!N104</f>
        <v>0</v>
      </c>
      <c r="N16" s="33">
        <f t="shared" ref="N16" si="14">SUM(B16:M16)</f>
        <v>0</v>
      </c>
    </row>
    <row r="17" spans="1:14" ht="20.100000000000001" customHeight="1" thickBot="1" x14ac:dyDescent="0.3">
      <c r="A17" s="22" t="s">
        <v>2</v>
      </c>
      <c r="B17" s="23">
        <f>B15-B16</f>
        <v>0</v>
      </c>
      <c r="C17" s="24">
        <f t="shared" ref="C17" si="15">C15-C16</f>
        <v>0</v>
      </c>
      <c r="D17" s="24">
        <f t="shared" ref="D17" si="16">D15-D16</f>
        <v>0</v>
      </c>
      <c r="E17" s="24">
        <f t="shared" ref="E17" si="17">E15-E16</f>
        <v>0</v>
      </c>
      <c r="F17" s="24">
        <f t="shared" ref="F17" si="18">F15-F16</f>
        <v>0</v>
      </c>
      <c r="G17" s="24">
        <f t="shared" ref="G17" si="19">G15-G16</f>
        <v>0</v>
      </c>
      <c r="H17" s="24">
        <f t="shared" ref="H17" si="20">H15-H16</f>
        <v>0</v>
      </c>
      <c r="I17" s="24">
        <f t="shared" ref="I17" si="21">I15-I16</f>
        <v>0</v>
      </c>
      <c r="J17" s="24">
        <f t="shared" ref="J17" si="22">J15-J16</f>
        <v>0</v>
      </c>
      <c r="K17" s="24">
        <f t="shared" ref="K17" si="23">K15-K16</f>
        <v>0</v>
      </c>
      <c r="L17" s="24">
        <f t="shared" ref="L17" si="24">L15-L16</f>
        <v>0</v>
      </c>
      <c r="M17" s="25">
        <f t="shared" ref="M17" si="25">M15-M16</f>
        <v>0</v>
      </c>
      <c r="N17" s="26">
        <f>N15-N16</f>
        <v>0</v>
      </c>
    </row>
  </sheetData>
  <sheetProtection algorithmName="SHA-512" hashValue="gmA0Y2kWWSoqdxowldQIwCGxkiKvBAHvWsd5ZDpRiwhoT+k2W4qSI4awZCU5ggBFg6Ou5jzkMVZNz+YWGPRVAg==" saltValue="j5Iqkcextjylnx2vWRmSLQ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64" fitToHeight="3" orientation="landscape" r:id="rId1"/>
  <customProperties>
    <customPr name="OrphanNamesChecked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'Hilfstabelle Monate'!$A$1:$A$12</xm:f>
          </x14:formula1>
          <xm:sqref>B4:M4 B9:M9 B14:M14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26"/>
  <sheetViews>
    <sheetView workbookViewId="0">
      <selection activeCell="E16" sqref="E16"/>
    </sheetView>
    <sheetView workbookViewId="1"/>
  </sheetViews>
  <sheetFormatPr defaultColWidth="11.42578125" defaultRowHeight="15" x14ac:dyDescent="0.25"/>
  <cols>
    <col min="1" max="1" width="30.7109375" customWidth="1"/>
    <col min="2" max="2" width="20.7109375" customWidth="1"/>
    <col min="3" max="14" width="13.28515625" customWidth="1"/>
    <col min="15" max="15" width="20.7109375" customWidth="1"/>
  </cols>
  <sheetData>
    <row r="1" spans="1:15" ht="20.100000000000001" customHeight="1" thickBot="1" x14ac:dyDescent="0.4">
      <c r="A1" s="21" t="s">
        <v>62</v>
      </c>
      <c r="B1" s="2"/>
    </row>
    <row r="2" spans="1:15" ht="20.100000000000001" customHeight="1" x14ac:dyDescent="0.25">
      <c r="A2" s="1" t="s">
        <v>33</v>
      </c>
      <c r="B2" s="1"/>
      <c r="C2" s="1"/>
      <c r="D2" s="1"/>
      <c r="E2" s="1"/>
      <c r="F2" s="1"/>
      <c r="G2" s="1"/>
    </row>
    <row r="3" spans="1:15" ht="20.100000000000001" customHeight="1" thickBot="1" x14ac:dyDescent="0.3"/>
    <row r="4" spans="1:15" ht="20.100000000000001" customHeight="1" thickBot="1" x14ac:dyDescent="0.3">
      <c r="A4" s="56" t="s">
        <v>64</v>
      </c>
      <c r="B4" s="50" t="s">
        <v>63</v>
      </c>
      <c r="C4" s="81">
        <v>1</v>
      </c>
      <c r="D4" s="82">
        <v>2</v>
      </c>
      <c r="E4" s="82">
        <v>3</v>
      </c>
      <c r="F4" s="82">
        <v>4</v>
      </c>
      <c r="G4" s="82">
        <v>5</v>
      </c>
      <c r="H4" s="82">
        <v>6</v>
      </c>
      <c r="I4" s="82">
        <v>7</v>
      </c>
      <c r="J4" s="82">
        <v>8</v>
      </c>
      <c r="K4" s="82">
        <v>9</v>
      </c>
      <c r="L4" s="82">
        <v>10</v>
      </c>
      <c r="M4" s="82">
        <v>11</v>
      </c>
      <c r="N4" s="83">
        <v>12</v>
      </c>
      <c r="O4" s="50" t="s">
        <v>2</v>
      </c>
    </row>
    <row r="5" spans="1:15" ht="20.100000000000001" customHeight="1" x14ac:dyDescent="0.25">
      <c r="A5" s="57" t="s">
        <v>60</v>
      </c>
      <c r="B5" s="62"/>
      <c r="C5" s="61">
        <f>Umsatzplan!C17-Umsatzplan!C5-Umsatzplan!C9</f>
        <v>0</v>
      </c>
      <c r="D5" s="55">
        <f>Umsatzplan!D17-Umsatzplan!D5-Umsatzplan!D9</f>
        <v>0</v>
      </c>
      <c r="E5" s="55">
        <f>Umsatzplan!C5+Umsatzplan!D5+Umsatzplan!E17-Umsatzplan!E9</f>
        <v>0</v>
      </c>
      <c r="F5" s="55">
        <f>Umsatzplan!F17-Umsatzplan!F9</f>
        <v>0</v>
      </c>
      <c r="G5" s="55">
        <f>Umsatzplan!G17-Umsatzplan!G9</f>
        <v>0</v>
      </c>
      <c r="H5" s="55">
        <f>Umsatzplan!H17-Umsatzplan!H9</f>
        <v>0</v>
      </c>
      <c r="I5" s="55">
        <f>Umsatzplan!I17-Umsatzplan!I9</f>
        <v>0</v>
      </c>
      <c r="J5" s="55">
        <f>Umsatzplan!J17-Umsatzplan!J9</f>
        <v>0</v>
      </c>
      <c r="K5" s="55">
        <f>Umsatzplan!K17-Umsatzplan!K9</f>
        <v>0</v>
      </c>
      <c r="L5" s="55">
        <f>Umsatzplan!L17-Umsatzplan!L9</f>
        <v>0</v>
      </c>
      <c r="M5" s="55">
        <f>Umsatzplan!M17-Umsatzplan!M9</f>
        <v>0</v>
      </c>
      <c r="N5" s="64">
        <f>Umsatzplan!N17-Umsatzplan!N9</f>
        <v>0</v>
      </c>
      <c r="O5" s="65">
        <f>SUM(C5:N5)</f>
        <v>0</v>
      </c>
    </row>
    <row r="6" spans="1:15" ht="20.100000000000001" customHeight="1" x14ac:dyDescent="0.25">
      <c r="A6" s="58" t="s">
        <v>67</v>
      </c>
      <c r="B6" s="28"/>
      <c r="C6" s="93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O6" s="33">
        <f>SUM(C6:N6)</f>
        <v>0</v>
      </c>
    </row>
    <row r="7" spans="1:15" ht="20.100000000000001" customHeight="1" x14ac:dyDescent="0.25">
      <c r="A7" s="58" t="s">
        <v>61</v>
      </c>
      <c r="B7" s="28"/>
      <c r="C7" s="35">
        <f>Kostenplan!C36-Kostenplan!C13</f>
        <v>0</v>
      </c>
      <c r="D7" s="35">
        <f>Kostenplan!D36-Kostenplan!D13</f>
        <v>0</v>
      </c>
      <c r="E7" s="35">
        <f>Kostenplan!E36-Kostenplan!E13</f>
        <v>0</v>
      </c>
      <c r="F7" s="35">
        <f>Kostenplan!F36-Kostenplan!F13</f>
        <v>0</v>
      </c>
      <c r="G7" s="35">
        <f>Kostenplan!G36-Kostenplan!G13</f>
        <v>0</v>
      </c>
      <c r="H7" s="35">
        <f>Kostenplan!H36-Kostenplan!H13</f>
        <v>0</v>
      </c>
      <c r="I7" s="35">
        <f>Kostenplan!I36-Kostenplan!I13</f>
        <v>0</v>
      </c>
      <c r="J7" s="35">
        <f>Kostenplan!J36-Kostenplan!J13</f>
        <v>0</v>
      </c>
      <c r="K7" s="35">
        <f>Kostenplan!K36-Kostenplan!K13</f>
        <v>0</v>
      </c>
      <c r="L7" s="35">
        <f>Kostenplan!L36-Kostenplan!L13</f>
        <v>0</v>
      </c>
      <c r="M7" s="35">
        <f>Kostenplan!M36-Kostenplan!M13</f>
        <v>0</v>
      </c>
      <c r="N7" s="35">
        <f>Kostenplan!N36-Kostenplan!N13</f>
        <v>0</v>
      </c>
      <c r="O7" s="33">
        <f t="shared" ref="O7:O9" si="0">SUM(C7:N7)</f>
        <v>0</v>
      </c>
    </row>
    <row r="8" spans="1:15" ht="20.100000000000001" customHeight="1" x14ac:dyDescent="0.25">
      <c r="A8" s="58" t="s">
        <v>68</v>
      </c>
      <c r="B8" s="28"/>
      <c r="C8" s="93"/>
      <c r="D8" s="94"/>
      <c r="E8" s="94"/>
      <c r="F8" s="94"/>
      <c r="G8" s="94"/>
      <c r="H8" s="94"/>
      <c r="I8" s="94"/>
      <c r="J8" s="94"/>
      <c r="K8" s="94"/>
      <c r="L8" s="94"/>
      <c r="M8" s="94"/>
      <c r="N8" s="95"/>
      <c r="O8" s="33">
        <f t="shared" si="0"/>
        <v>0</v>
      </c>
    </row>
    <row r="9" spans="1:15" ht="20.100000000000001" customHeight="1" thickBot="1" x14ac:dyDescent="0.3">
      <c r="A9" s="59" t="s">
        <v>19</v>
      </c>
      <c r="B9" s="63"/>
      <c r="C9" s="106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8"/>
      <c r="O9" s="66">
        <f t="shared" si="0"/>
        <v>0</v>
      </c>
    </row>
    <row r="10" spans="1:15" ht="20.100000000000001" customHeight="1" thickBot="1" x14ac:dyDescent="0.3">
      <c r="A10" s="60" t="s">
        <v>2</v>
      </c>
      <c r="B10" s="51">
        <f>'Kapitalbedarf &amp; Finanzierung'!G10</f>
        <v>0</v>
      </c>
      <c r="C10" s="52">
        <f>B10+C5+C6-C7-C8-C9</f>
        <v>0</v>
      </c>
      <c r="D10" s="53">
        <f>C10+D5+D6-D7-D8-D9</f>
        <v>0</v>
      </c>
      <c r="E10" s="53">
        <f t="shared" ref="E10:N10" si="1">D10+E5+E6-E7-E8-E9</f>
        <v>0</v>
      </c>
      <c r="F10" s="53">
        <f t="shared" si="1"/>
        <v>0</v>
      </c>
      <c r="G10" s="53">
        <f t="shared" si="1"/>
        <v>0</v>
      </c>
      <c r="H10" s="53">
        <f t="shared" si="1"/>
        <v>0</v>
      </c>
      <c r="I10" s="53">
        <f t="shared" si="1"/>
        <v>0</v>
      </c>
      <c r="J10" s="53">
        <f t="shared" si="1"/>
        <v>0</v>
      </c>
      <c r="K10" s="53">
        <f t="shared" si="1"/>
        <v>0</v>
      </c>
      <c r="L10" s="53">
        <f t="shared" si="1"/>
        <v>0</v>
      </c>
      <c r="M10" s="53">
        <f t="shared" si="1"/>
        <v>0</v>
      </c>
      <c r="N10" s="54">
        <f t="shared" si="1"/>
        <v>0</v>
      </c>
      <c r="O10" s="51">
        <f>O5+O6-O7-O8-O9</f>
        <v>0</v>
      </c>
    </row>
    <row r="11" spans="1:15" ht="15.75" thickBot="1" x14ac:dyDescent="0.3"/>
    <row r="12" spans="1:15" ht="20.100000000000001" customHeight="1" thickBot="1" x14ac:dyDescent="0.3">
      <c r="A12" s="56" t="s">
        <v>65</v>
      </c>
      <c r="B12" s="50" t="s">
        <v>63</v>
      </c>
      <c r="C12" s="81">
        <v>1</v>
      </c>
      <c r="D12" s="82">
        <v>2</v>
      </c>
      <c r="E12" s="82">
        <v>3</v>
      </c>
      <c r="F12" s="82">
        <v>4</v>
      </c>
      <c r="G12" s="82">
        <v>5</v>
      </c>
      <c r="H12" s="82">
        <v>6</v>
      </c>
      <c r="I12" s="82">
        <v>7</v>
      </c>
      <c r="J12" s="82">
        <v>8</v>
      </c>
      <c r="K12" s="82">
        <v>9</v>
      </c>
      <c r="L12" s="82">
        <v>10</v>
      </c>
      <c r="M12" s="82">
        <v>11</v>
      </c>
      <c r="N12" s="83">
        <v>12</v>
      </c>
      <c r="O12" s="50" t="s">
        <v>2</v>
      </c>
    </row>
    <row r="13" spans="1:15" ht="20.100000000000001" customHeight="1" x14ac:dyDescent="0.25">
      <c r="A13" s="57" t="s">
        <v>60</v>
      </c>
      <c r="B13" s="62"/>
      <c r="C13" s="61">
        <f>Umsatzplan!C32-Umsatzplan!C24</f>
        <v>0</v>
      </c>
      <c r="D13" s="55">
        <f>Umsatzplan!D32-Umsatzplan!D24</f>
        <v>0</v>
      </c>
      <c r="E13" s="55">
        <f>Umsatzplan!E32-Umsatzplan!E24</f>
        <v>0</v>
      </c>
      <c r="F13" s="55">
        <f>Umsatzplan!F32-Umsatzplan!F24</f>
        <v>0</v>
      </c>
      <c r="G13" s="55">
        <f>Umsatzplan!G32-Umsatzplan!G24</f>
        <v>0</v>
      </c>
      <c r="H13" s="55">
        <f>Umsatzplan!H32-Umsatzplan!H24</f>
        <v>0</v>
      </c>
      <c r="I13" s="55">
        <f>Umsatzplan!I32-Umsatzplan!I24</f>
        <v>0</v>
      </c>
      <c r="J13" s="55">
        <f>Umsatzplan!J32-Umsatzplan!J24</f>
        <v>0</v>
      </c>
      <c r="K13" s="55">
        <f>Umsatzplan!K32-Umsatzplan!K24</f>
        <v>0</v>
      </c>
      <c r="L13" s="55">
        <f>Umsatzplan!L32-Umsatzplan!L24</f>
        <v>0</v>
      </c>
      <c r="M13" s="55">
        <f>Umsatzplan!M32-Umsatzplan!M24</f>
        <v>0</v>
      </c>
      <c r="N13" s="64">
        <f>Umsatzplan!N32-Umsatzplan!N24</f>
        <v>0</v>
      </c>
      <c r="O13" s="65">
        <f>SUM(C13:N13)</f>
        <v>0</v>
      </c>
    </row>
    <row r="14" spans="1:15" ht="20.100000000000001" customHeight="1" x14ac:dyDescent="0.25">
      <c r="A14" s="58" t="s">
        <v>67</v>
      </c>
      <c r="B14" s="28"/>
      <c r="C14" s="93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5"/>
      <c r="O14" s="33">
        <f>SUM(C14:N14)</f>
        <v>0</v>
      </c>
    </row>
    <row r="15" spans="1:15" ht="20.100000000000001" customHeight="1" x14ac:dyDescent="0.25">
      <c r="A15" s="58" t="s">
        <v>61</v>
      </c>
      <c r="B15" s="28"/>
      <c r="C15" s="35">
        <f>Kostenplan!C70-Kostenplan!C47</f>
        <v>0</v>
      </c>
      <c r="D15" s="35">
        <f>Kostenplan!D70-Kostenplan!D47</f>
        <v>0</v>
      </c>
      <c r="E15" s="35">
        <f>Kostenplan!E70-Kostenplan!E47</f>
        <v>0</v>
      </c>
      <c r="F15" s="35">
        <f>Kostenplan!F70-Kostenplan!F47</f>
        <v>0</v>
      </c>
      <c r="G15" s="35">
        <f>Kostenplan!G70-Kostenplan!G47</f>
        <v>0</v>
      </c>
      <c r="H15" s="35">
        <f>Kostenplan!H70-Kostenplan!H47</f>
        <v>0</v>
      </c>
      <c r="I15" s="35">
        <f>Kostenplan!I70-Kostenplan!I47</f>
        <v>0</v>
      </c>
      <c r="J15" s="35">
        <f>Kostenplan!J70-Kostenplan!J47</f>
        <v>0</v>
      </c>
      <c r="K15" s="35">
        <f>Kostenplan!K70-Kostenplan!K47</f>
        <v>0</v>
      </c>
      <c r="L15" s="35">
        <f>Kostenplan!L70-Kostenplan!L47</f>
        <v>0</v>
      </c>
      <c r="M15" s="35">
        <f>Kostenplan!M70-Kostenplan!M47</f>
        <v>0</v>
      </c>
      <c r="N15" s="35">
        <f>Kostenplan!N70-Kostenplan!N47</f>
        <v>0</v>
      </c>
      <c r="O15" s="33">
        <f t="shared" ref="O15:O17" si="2">SUM(C15:N15)</f>
        <v>0</v>
      </c>
    </row>
    <row r="16" spans="1:15" ht="20.100000000000001" customHeight="1" x14ac:dyDescent="0.25">
      <c r="A16" s="58" t="s">
        <v>68</v>
      </c>
      <c r="B16" s="28"/>
      <c r="C16" s="93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5"/>
      <c r="O16" s="33">
        <f t="shared" si="2"/>
        <v>0</v>
      </c>
    </row>
    <row r="17" spans="1:15" ht="20.100000000000001" customHeight="1" thickBot="1" x14ac:dyDescent="0.3">
      <c r="A17" s="59" t="s">
        <v>19</v>
      </c>
      <c r="B17" s="63"/>
      <c r="C17" s="106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8"/>
      <c r="O17" s="66">
        <f t="shared" si="2"/>
        <v>0</v>
      </c>
    </row>
    <row r="18" spans="1:15" ht="20.100000000000001" customHeight="1" thickBot="1" x14ac:dyDescent="0.3">
      <c r="A18" s="60" t="s">
        <v>2</v>
      </c>
      <c r="B18" s="51">
        <f>N10</f>
        <v>0</v>
      </c>
      <c r="C18" s="52">
        <f>B18+C13+C14-C15-C16-C17</f>
        <v>0</v>
      </c>
      <c r="D18" s="53">
        <f>C18+D13+D14-D15-D16-D17</f>
        <v>0</v>
      </c>
      <c r="E18" s="53">
        <f t="shared" ref="E18" si="3">D18+E13+E14-E15-E16-E17</f>
        <v>0</v>
      </c>
      <c r="F18" s="53">
        <f t="shared" ref="F18" si="4">E18+F13+F14-F15-F16-F17</f>
        <v>0</v>
      </c>
      <c r="G18" s="53">
        <f t="shared" ref="G18" si="5">F18+G13+G14-G15-G16-G17</f>
        <v>0</v>
      </c>
      <c r="H18" s="53">
        <f t="shared" ref="H18" si="6">G18+H13+H14-H15-H16-H17</f>
        <v>0</v>
      </c>
      <c r="I18" s="53">
        <f t="shared" ref="I18" si="7">H18+I13+I14-I15-I16-I17</f>
        <v>0</v>
      </c>
      <c r="J18" s="53">
        <f t="shared" ref="J18" si="8">I18+J13+J14-J15-J16-J17</f>
        <v>0</v>
      </c>
      <c r="K18" s="53">
        <f t="shared" ref="K18" si="9">J18+K13+K14-K15-K16-K17</f>
        <v>0</v>
      </c>
      <c r="L18" s="53">
        <f t="shared" ref="L18" si="10">K18+L13+L14-L15-L16-L17</f>
        <v>0</v>
      </c>
      <c r="M18" s="53">
        <f t="shared" ref="M18" si="11">L18+M13+M14-M15-M16-M17</f>
        <v>0</v>
      </c>
      <c r="N18" s="54">
        <f t="shared" ref="N18" si="12">M18+N13+N14-N15-N16-N17</f>
        <v>0</v>
      </c>
      <c r="O18" s="51">
        <f>O13+O14-O15-O16-O17</f>
        <v>0</v>
      </c>
    </row>
    <row r="19" spans="1:15" ht="15.75" thickBot="1" x14ac:dyDescent="0.3"/>
    <row r="20" spans="1:15" ht="20.100000000000001" customHeight="1" thickBot="1" x14ac:dyDescent="0.3">
      <c r="A20" s="56" t="s">
        <v>66</v>
      </c>
      <c r="B20" s="50" t="s">
        <v>63</v>
      </c>
      <c r="C20" s="81">
        <v>1</v>
      </c>
      <c r="D20" s="82">
        <v>2</v>
      </c>
      <c r="E20" s="82">
        <v>3</v>
      </c>
      <c r="F20" s="82">
        <v>4</v>
      </c>
      <c r="G20" s="82">
        <v>5</v>
      </c>
      <c r="H20" s="82">
        <v>6</v>
      </c>
      <c r="I20" s="82">
        <v>7</v>
      </c>
      <c r="J20" s="82">
        <v>8</v>
      </c>
      <c r="K20" s="82">
        <v>9</v>
      </c>
      <c r="L20" s="82">
        <v>10</v>
      </c>
      <c r="M20" s="82">
        <v>11</v>
      </c>
      <c r="N20" s="83">
        <v>12</v>
      </c>
      <c r="O20" s="50" t="s">
        <v>2</v>
      </c>
    </row>
    <row r="21" spans="1:15" ht="20.100000000000001" customHeight="1" x14ac:dyDescent="0.25">
      <c r="A21" s="57" t="s">
        <v>60</v>
      </c>
      <c r="B21" s="62"/>
      <c r="C21" s="61">
        <f>Umsatzplan!C47-Umsatzplan!C39</f>
        <v>0</v>
      </c>
      <c r="D21" s="55">
        <f>Umsatzplan!D47-Umsatzplan!D39</f>
        <v>0</v>
      </c>
      <c r="E21" s="55">
        <f>Umsatzplan!E47-Umsatzplan!E39</f>
        <v>0</v>
      </c>
      <c r="F21" s="55">
        <f>Umsatzplan!F47-Umsatzplan!F39</f>
        <v>0</v>
      </c>
      <c r="G21" s="55">
        <f>Umsatzplan!G47-Umsatzplan!G39</f>
        <v>0</v>
      </c>
      <c r="H21" s="55">
        <f>Umsatzplan!H47-Umsatzplan!H39</f>
        <v>0</v>
      </c>
      <c r="I21" s="55">
        <f>Umsatzplan!I47-Umsatzplan!I39</f>
        <v>0</v>
      </c>
      <c r="J21" s="55">
        <f>Umsatzplan!J47-Umsatzplan!J39</f>
        <v>0</v>
      </c>
      <c r="K21" s="55">
        <f>Umsatzplan!K47-Umsatzplan!K39</f>
        <v>0</v>
      </c>
      <c r="L21" s="55">
        <f>Umsatzplan!L47-Umsatzplan!L39</f>
        <v>0</v>
      </c>
      <c r="M21" s="55">
        <f>Umsatzplan!M47-Umsatzplan!M39</f>
        <v>0</v>
      </c>
      <c r="N21" s="64">
        <f>Umsatzplan!N47-Umsatzplan!N39</f>
        <v>0</v>
      </c>
      <c r="O21" s="65">
        <f>SUM(C21:N21)</f>
        <v>0</v>
      </c>
    </row>
    <row r="22" spans="1:15" ht="20.100000000000001" customHeight="1" x14ac:dyDescent="0.25">
      <c r="A22" s="58" t="s">
        <v>67</v>
      </c>
      <c r="B22" s="28"/>
      <c r="C22" s="93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5"/>
      <c r="O22" s="33">
        <f>SUM(C22:N22)</f>
        <v>0</v>
      </c>
    </row>
    <row r="23" spans="1:15" ht="20.100000000000001" customHeight="1" x14ac:dyDescent="0.25">
      <c r="A23" s="58" t="s">
        <v>61</v>
      </c>
      <c r="B23" s="28"/>
      <c r="C23" s="35">
        <f>Kostenplan!C104-Kostenplan!C81</f>
        <v>0</v>
      </c>
      <c r="D23" s="35">
        <f>Kostenplan!D104-Kostenplan!D81</f>
        <v>0</v>
      </c>
      <c r="E23" s="35">
        <f>Kostenplan!E104-Kostenplan!E81</f>
        <v>0</v>
      </c>
      <c r="F23" s="35">
        <f>Kostenplan!F104-Kostenplan!F81</f>
        <v>0</v>
      </c>
      <c r="G23" s="35">
        <f>Kostenplan!G104-Kostenplan!G81</f>
        <v>0</v>
      </c>
      <c r="H23" s="35">
        <f>Kostenplan!H104-Kostenplan!H81</f>
        <v>0</v>
      </c>
      <c r="I23" s="35">
        <f>Kostenplan!I104-Kostenplan!I81</f>
        <v>0</v>
      </c>
      <c r="J23" s="35">
        <f>Kostenplan!J104-Kostenplan!J81</f>
        <v>0</v>
      </c>
      <c r="K23" s="35">
        <f>Kostenplan!K104-Kostenplan!K81</f>
        <v>0</v>
      </c>
      <c r="L23" s="35">
        <f>Kostenplan!L104-Kostenplan!L81</f>
        <v>0</v>
      </c>
      <c r="M23" s="35">
        <f>Kostenplan!M104-Kostenplan!M81</f>
        <v>0</v>
      </c>
      <c r="N23" s="35">
        <f>Kostenplan!N104-Kostenplan!N81</f>
        <v>0</v>
      </c>
      <c r="O23" s="33">
        <f t="shared" ref="O23:O25" si="13">SUM(C23:N23)</f>
        <v>0</v>
      </c>
    </row>
    <row r="24" spans="1:15" ht="20.100000000000001" customHeight="1" x14ac:dyDescent="0.25">
      <c r="A24" s="58" t="s">
        <v>68</v>
      </c>
      <c r="B24" s="28"/>
      <c r="C24" s="93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5"/>
      <c r="O24" s="33">
        <f t="shared" si="13"/>
        <v>0</v>
      </c>
    </row>
    <row r="25" spans="1:15" ht="20.100000000000001" customHeight="1" thickBot="1" x14ac:dyDescent="0.3">
      <c r="A25" s="59" t="s">
        <v>19</v>
      </c>
      <c r="B25" s="63"/>
      <c r="C25" s="106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8"/>
      <c r="O25" s="66">
        <f t="shared" si="13"/>
        <v>0</v>
      </c>
    </row>
    <row r="26" spans="1:15" ht="20.100000000000001" customHeight="1" thickBot="1" x14ac:dyDescent="0.3">
      <c r="A26" s="60" t="s">
        <v>2</v>
      </c>
      <c r="B26" s="51">
        <f>N18</f>
        <v>0</v>
      </c>
      <c r="C26" s="52">
        <f>B26+C21+C22-C23-C24-C25</f>
        <v>0</v>
      </c>
      <c r="D26" s="53">
        <f>C26+D21+D22-D23-D24-D25</f>
        <v>0</v>
      </c>
      <c r="E26" s="53">
        <f t="shared" ref="E26" si="14">D26+E21+E22-E23-E24-E25</f>
        <v>0</v>
      </c>
      <c r="F26" s="53">
        <f t="shared" ref="F26" si="15">E26+F21+F22-F23-F24-F25</f>
        <v>0</v>
      </c>
      <c r="G26" s="53">
        <f t="shared" ref="G26" si="16">F26+G21+G22-G23-G24-G25</f>
        <v>0</v>
      </c>
      <c r="H26" s="53">
        <f t="shared" ref="H26" si="17">G26+H21+H22-H23-H24-H25</f>
        <v>0</v>
      </c>
      <c r="I26" s="53">
        <f t="shared" ref="I26" si="18">H26+I21+I22-I23-I24-I25</f>
        <v>0</v>
      </c>
      <c r="J26" s="53">
        <f t="shared" ref="J26" si="19">I26+J21+J22-J23-J24-J25</f>
        <v>0</v>
      </c>
      <c r="K26" s="53">
        <f t="shared" ref="K26" si="20">J26+K21+K22-K23-K24-K25</f>
        <v>0</v>
      </c>
      <c r="L26" s="53">
        <f t="shared" ref="L26" si="21">K26+L21+L22-L23-L24-L25</f>
        <v>0</v>
      </c>
      <c r="M26" s="53">
        <f t="shared" ref="M26" si="22">L26+M21+M22-M23-M24-M25</f>
        <v>0</v>
      </c>
      <c r="N26" s="54">
        <f t="shared" ref="N26" si="23">M26+N21+N22-N23-N24-N25</f>
        <v>0</v>
      </c>
      <c r="O26" s="51">
        <f>O21+O22-O23-O24-O25</f>
        <v>0</v>
      </c>
    </row>
  </sheetData>
  <sheetProtection algorithmName="SHA-512" hashValue="edwofLCJYhSDJS0wCL/9CtAX3qayiiNNDagW7wZCFzuhmJvoIE0QGBnhCipsCauiaRUWbkSAbqk1Lsym8p6akA==" saltValue="OUq8ADX1ZufMQ1T1RdkzsQ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56" fitToHeight="3" orientation="landscape" r:id="rId1"/>
  <customProperties>
    <customPr name="OrphanNamesChecked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'Hilfstabelle Monate'!$A$1:$A$12</xm:f>
          </x14:formula1>
          <xm:sqref>C4:N4 C12:N12 C20:N20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8AE19-E992-4D0C-9912-691475B6098A}">
  <sheetPr>
    <tabColor rgb="FF5A2781"/>
  </sheetPr>
  <dimension ref="A1:BD88"/>
  <sheetViews>
    <sheetView showGridLines="0" tabSelected="1" topLeftCell="A18" workbookViewId="0">
      <selection activeCell="F35" sqref="F35"/>
    </sheetView>
    <sheetView showGridLines="0" tabSelected="1" topLeftCell="A2" workbookViewId="1">
      <selection activeCell="A2" sqref="A2"/>
    </sheetView>
  </sheetViews>
  <sheetFormatPr defaultColWidth="0" defaultRowHeight="15" outlineLevelRow="1" x14ac:dyDescent="0.25"/>
  <cols>
    <col min="1" max="1" width="4.28515625" style="115" customWidth="1"/>
    <col min="2" max="2" width="45.42578125" style="128" customWidth="1"/>
    <col min="3" max="5" width="25.7109375" style="116" customWidth="1"/>
    <col min="6" max="6" width="19.140625" style="116" customWidth="1"/>
    <col min="7" max="7" width="30.42578125" style="116" customWidth="1"/>
    <col min="8" max="55" width="11.42578125" style="116" bestFit="1" customWidth="1"/>
    <col min="56" max="56" width="9.140625" style="116" customWidth="1"/>
    <col min="57" max="16384" width="9.140625" style="116" hidden="1"/>
  </cols>
  <sheetData>
    <row r="1" spans="2:55" hidden="1" outlineLevel="1" x14ac:dyDescent="0.25">
      <c r="I1" s="116">
        <v>1</v>
      </c>
      <c r="J1" s="116">
        <f>I1+1</f>
        <v>2</v>
      </c>
      <c r="K1" s="116">
        <f t="shared" ref="K1:AQ1" si="0">J1+1</f>
        <v>3</v>
      </c>
      <c r="L1" s="116">
        <f t="shared" si="0"/>
        <v>4</v>
      </c>
      <c r="M1" s="116">
        <f t="shared" si="0"/>
        <v>5</v>
      </c>
      <c r="N1" s="116">
        <f t="shared" si="0"/>
        <v>6</v>
      </c>
      <c r="O1" s="116">
        <f t="shared" si="0"/>
        <v>7</v>
      </c>
      <c r="P1" s="116">
        <f t="shared" si="0"/>
        <v>8</v>
      </c>
      <c r="Q1" s="116">
        <f t="shared" si="0"/>
        <v>9</v>
      </c>
      <c r="R1" s="116">
        <f t="shared" si="0"/>
        <v>10</v>
      </c>
      <c r="S1" s="116">
        <f t="shared" si="0"/>
        <v>11</v>
      </c>
      <c r="T1" s="116">
        <f t="shared" si="0"/>
        <v>12</v>
      </c>
      <c r="U1" s="116">
        <f t="shared" si="0"/>
        <v>13</v>
      </c>
      <c r="V1" s="116">
        <f t="shared" si="0"/>
        <v>14</v>
      </c>
      <c r="W1" s="116">
        <f t="shared" si="0"/>
        <v>15</v>
      </c>
      <c r="X1" s="116">
        <f t="shared" si="0"/>
        <v>16</v>
      </c>
      <c r="Y1" s="116">
        <f t="shared" si="0"/>
        <v>17</v>
      </c>
      <c r="Z1" s="116">
        <f t="shared" si="0"/>
        <v>18</v>
      </c>
      <c r="AA1" s="116">
        <f t="shared" si="0"/>
        <v>19</v>
      </c>
      <c r="AB1" s="116">
        <f t="shared" si="0"/>
        <v>20</v>
      </c>
      <c r="AC1" s="116">
        <f t="shared" si="0"/>
        <v>21</v>
      </c>
      <c r="AD1" s="116">
        <f t="shared" si="0"/>
        <v>22</v>
      </c>
      <c r="AE1" s="116">
        <f t="shared" si="0"/>
        <v>23</v>
      </c>
      <c r="AF1" s="116">
        <f t="shared" si="0"/>
        <v>24</v>
      </c>
      <c r="AG1" s="116">
        <f t="shared" si="0"/>
        <v>25</v>
      </c>
      <c r="AH1" s="116">
        <f t="shared" si="0"/>
        <v>26</v>
      </c>
      <c r="AI1" s="116">
        <f t="shared" si="0"/>
        <v>27</v>
      </c>
      <c r="AJ1" s="116">
        <f t="shared" si="0"/>
        <v>28</v>
      </c>
      <c r="AK1" s="116">
        <f t="shared" si="0"/>
        <v>29</v>
      </c>
      <c r="AL1" s="116">
        <f t="shared" si="0"/>
        <v>30</v>
      </c>
      <c r="AM1" s="116">
        <f t="shared" si="0"/>
        <v>31</v>
      </c>
      <c r="AN1" s="116">
        <f t="shared" si="0"/>
        <v>32</v>
      </c>
      <c r="AO1" s="116">
        <f t="shared" si="0"/>
        <v>33</v>
      </c>
      <c r="AP1" s="116">
        <f t="shared" si="0"/>
        <v>34</v>
      </c>
      <c r="AQ1" s="116">
        <f t="shared" si="0"/>
        <v>35</v>
      </c>
      <c r="AR1" s="116">
        <f t="shared" ref="AR1:BC1" si="1">AQ1+1</f>
        <v>36</v>
      </c>
      <c r="AS1" s="116">
        <f t="shared" si="1"/>
        <v>37</v>
      </c>
      <c r="AT1" s="116">
        <f t="shared" si="1"/>
        <v>38</v>
      </c>
      <c r="AU1" s="116">
        <f t="shared" si="1"/>
        <v>39</v>
      </c>
      <c r="AV1" s="116">
        <f t="shared" si="1"/>
        <v>40</v>
      </c>
      <c r="AW1" s="116">
        <f t="shared" si="1"/>
        <v>41</v>
      </c>
      <c r="AX1" s="116">
        <f t="shared" si="1"/>
        <v>42</v>
      </c>
      <c r="AY1" s="116">
        <f t="shared" si="1"/>
        <v>43</v>
      </c>
      <c r="AZ1" s="116">
        <f t="shared" si="1"/>
        <v>44</v>
      </c>
      <c r="BA1" s="116">
        <f t="shared" si="1"/>
        <v>45</v>
      </c>
      <c r="BB1" s="116">
        <f t="shared" si="1"/>
        <v>46</v>
      </c>
      <c r="BC1" s="116">
        <f t="shared" si="1"/>
        <v>47</v>
      </c>
    </row>
    <row r="2" spans="2:55" ht="21" collapsed="1" x14ac:dyDescent="0.35">
      <c r="B2" s="133" t="s">
        <v>119</v>
      </c>
    </row>
    <row r="3" spans="2:55" x14ac:dyDescent="0.25">
      <c r="B3" s="140" t="s">
        <v>142</v>
      </c>
    </row>
    <row r="5" spans="2:55" ht="15.75" x14ac:dyDescent="0.25">
      <c r="B5" s="134" t="s">
        <v>120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</row>
    <row r="7" spans="2:55" ht="45" x14ac:dyDescent="0.25">
      <c r="B7" s="124" t="s">
        <v>121</v>
      </c>
      <c r="C7" s="117" t="s">
        <v>122</v>
      </c>
      <c r="D7" s="117" t="s">
        <v>123</v>
      </c>
      <c r="E7" s="117" t="s">
        <v>124</v>
      </c>
    </row>
    <row r="8" spans="2:55" x14ac:dyDescent="0.25">
      <c r="B8" s="125"/>
      <c r="C8" s="121"/>
      <c r="D8" s="118"/>
      <c r="E8" s="122">
        <f>IFERROR(C8/D8/12,0)</f>
        <v>0</v>
      </c>
    </row>
    <row r="9" spans="2:55" x14ac:dyDescent="0.25">
      <c r="B9" s="125"/>
      <c r="C9" s="121"/>
      <c r="D9" s="118"/>
      <c r="E9" s="122">
        <f t="shared" ref="E9:E16" si="2">IFERROR(C9/D9/12,0)</f>
        <v>0</v>
      </c>
      <c r="G9" s="132"/>
    </row>
    <row r="10" spans="2:55" x14ac:dyDescent="0.25">
      <c r="B10" s="125"/>
      <c r="C10" s="121"/>
      <c r="D10" s="118"/>
      <c r="E10" s="122">
        <f t="shared" si="2"/>
        <v>0</v>
      </c>
    </row>
    <row r="11" spans="2:55" x14ac:dyDescent="0.25">
      <c r="B11" s="125"/>
      <c r="C11" s="121"/>
      <c r="D11" s="118"/>
      <c r="E11" s="122">
        <f t="shared" si="2"/>
        <v>0</v>
      </c>
    </row>
    <row r="12" spans="2:55" x14ac:dyDescent="0.25">
      <c r="B12" s="125"/>
      <c r="C12" s="121"/>
      <c r="D12" s="118"/>
      <c r="E12" s="122">
        <f t="shared" si="2"/>
        <v>0</v>
      </c>
    </row>
    <row r="13" spans="2:55" x14ac:dyDescent="0.25">
      <c r="B13" s="125"/>
      <c r="C13" s="121"/>
      <c r="D13" s="118"/>
      <c r="E13" s="122">
        <f t="shared" si="2"/>
        <v>0</v>
      </c>
    </row>
    <row r="14" spans="2:55" x14ac:dyDescent="0.25">
      <c r="B14" s="125"/>
      <c r="C14" s="121"/>
      <c r="D14" s="118"/>
      <c r="E14" s="122">
        <f t="shared" si="2"/>
        <v>0</v>
      </c>
    </row>
    <row r="15" spans="2:55" x14ac:dyDescent="0.25">
      <c r="B15" s="125"/>
      <c r="C15" s="121"/>
      <c r="D15" s="118"/>
      <c r="E15" s="122">
        <f t="shared" si="2"/>
        <v>0</v>
      </c>
    </row>
    <row r="16" spans="2:55" ht="15.75" thickBot="1" x14ac:dyDescent="0.3">
      <c r="B16" s="126"/>
      <c r="C16" s="121"/>
      <c r="D16" s="118"/>
      <c r="E16" s="122">
        <f t="shared" si="2"/>
        <v>0</v>
      </c>
    </row>
    <row r="17" spans="1:55" x14ac:dyDescent="0.25">
      <c r="B17" s="127"/>
      <c r="C17" s="123">
        <f>SUM(C8:C16)</f>
        <v>0</v>
      </c>
      <c r="D17" s="120"/>
      <c r="E17" s="123">
        <f>SUM(E8:E16)</f>
        <v>0</v>
      </c>
    </row>
    <row r="21" spans="1:55" ht="15.75" x14ac:dyDescent="0.25">
      <c r="B21" s="134" t="s">
        <v>69</v>
      </c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5"/>
      <c r="BA21" s="135"/>
      <c r="BB21" s="135"/>
      <c r="BC21" s="135"/>
    </row>
    <row r="23" spans="1:55" s="138" customFormat="1" x14ac:dyDescent="0.25">
      <c r="A23" s="136"/>
      <c r="B23" s="137" t="s">
        <v>127</v>
      </c>
    </row>
    <row r="24" spans="1:55" ht="30" x14ac:dyDescent="0.25">
      <c r="B24" s="124" t="s">
        <v>132</v>
      </c>
      <c r="C24" s="117" t="s">
        <v>125</v>
      </c>
      <c r="D24" s="117" t="s">
        <v>126</v>
      </c>
      <c r="E24" s="117" t="s">
        <v>161</v>
      </c>
      <c r="F24" s="119" t="s">
        <v>162</v>
      </c>
    </row>
    <row r="25" spans="1:55" x14ac:dyDescent="0.25">
      <c r="B25" s="125"/>
      <c r="C25" s="121"/>
      <c r="D25" s="129">
        <f>C25*0.25</f>
        <v>0</v>
      </c>
      <c r="E25" s="129">
        <f>SUM(C25:D25)</f>
        <v>0</v>
      </c>
      <c r="F25" s="129">
        <f>E25*2</f>
        <v>0</v>
      </c>
    </row>
    <row r="26" spans="1:55" x14ac:dyDescent="0.25">
      <c r="B26" s="125"/>
      <c r="C26" s="121"/>
      <c r="D26" s="129">
        <f t="shared" ref="D26:D34" si="3">C26*0.25</f>
        <v>0</v>
      </c>
      <c r="E26" s="129">
        <f>SUM(C26:D26)</f>
        <v>0</v>
      </c>
      <c r="F26" s="129">
        <f t="shared" ref="F26:F34" si="4">E26*2</f>
        <v>0</v>
      </c>
    </row>
    <row r="27" spans="1:55" x14ac:dyDescent="0.25">
      <c r="B27" s="125"/>
      <c r="C27" s="121"/>
      <c r="D27" s="129">
        <f t="shared" si="3"/>
        <v>0</v>
      </c>
      <c r="E27" s="129">
        <f>SUM(C27:D27)</f>
        <v>0</v>
      </c>
      <c r="F27" s="129">
        <f t="shared" si="4"/>
        <v>0</v>
      </c>
    </row>
    <row r="28" spans="1:55" x14ac:dyDescent="0.25">
      <c r="B28" s="125"/>
      <c r="C28" s="121"/>
      <c r="D28" s="129">
        <f t="shared" si="3"/>
        <v>0</v>
      </c>
      <c r="E28" s="129">
        <f t="shared" ref="E28:E33" si="5">SUM(C28:D28)</f>
        <v>0</v>
      </c>
      <c r="F28" s="129">
        <f t="shared" si="4"/>
        <v>0</v>
      </c>
    </row>
    <row r="29" spans="1:55" x14ac:dyDescent="0.25">
      <c r="B29" s="125"/>
      <c r="C29" s="121"/>
      <c r="D29" s="129">
        <f t="shared" si="3"/>
        <v>0</v>
      </c>
      <c r="E29" s="129">
        <f t="shared" si="5"/>
        <v>0</v>
      </c>
      <c r="F29" s="129">
        <f t="shared" si="4"/>
        <v>0</v>
      </c>
    </row>
    <row r="30" spans="1:55" x14ac:dyDescent="0.25">
      <c r="B30" s="125"/>
      <c r="C30" s="121"/>
      <c r="D30" s="129">
        <f t="shared" si="3"/>
        <v>0</v>
      </c>
      <c r="E30" s="129">
        <f t="shared" si="5"/>
        <v>0</v>
      </c>
      <c r="F30" s="129">
        <f t="shared" si="4"/>
        <v>0</v>
      </c>
    </row>
    <row r="31" spans="1:55" x14ac:dyDescent="0.25">
      <c r="B31" s="125"/>
      <c r="C31" s="121"/>
      <c r="D31" s="129">
        <f t="shared" si="3"/>
        <v>0</v>
      </c>
      <c r="E31" s="129">
        <f t="shared" si="5"/>
        <v>0</v>
      </c>
      <c r="F31" s="129">
        <f t="shared" si="4"/>
        <v>0</v>
      </c>
    </row>
    <row r="32" spans="1:55" x14ac:dyDescent="0.25">
      <c r="B32" s="125"/>
      <c r="C32" s="121"/>
      <c r="D32" s="129">
        <f t="shared" si="3"/>
        <v>0</v>
      </c>
      <c r="E32" s="129">
        <f t="shared" si="5"/>
        <v>0</v>
      </c>
      <c r="F32" s="129">
        <f t="shared" si="4"/>
        <v>0</v>
      </c>
    </row>
    <row r="33" spans="2:55" x14ac:dyDescent="0.25">
      <c r="B33" s="125"/>
      <c r="C33" s="121"/>
      <c r="D33" s="129">
        <f t="shared" si="3"/>
        <v>0</v>
      </c>
      <c r="E33" s="129">
        <f t="shared" si="5"/>
        <v>0</v>
      </c>
      <c r="F33" s="129">
        <f t="shared" si="4"/>
        <v>0</v>
      </c>
    </row>
    <row r="34" spans="2:55" ht="15.75" thickBot="1" x14ac:dyDescent="0.3">
      <c r="B34" s="125"/>
      <c r="C34" s="121"/>
      <c r="D34" s="129">
        <f t="shared" si="3"/>
        <v>0</v>
      </c>
      <c r="E34" s="129">
        <f>SUM(C34:D34)</f>
        <v>0</v>
      </c>
      <c r="F34" s="129">
        <f t="shared" si="4"/>
        <v>0</v>
      </c>
    </row>
    <row r="35" spans="2:55" x14ac:dyDescent="0.25">
      <c r="B35" s="131" t="s">
        <v>136</v>
      </c>
      <c r="C35" s="123"/>
      <c r="D35" s="123">
        <f>SUM(D25:D34)</f>
        <v>0</v>
      </c>
      <c r="E35" s="123">
        <f>SUM(E25:E34)</f>
        <v>0</v>
      </c>
      <c r="F35" s="123">
        <f>SUM(F25:F34)</f>
        <v>0</v>
      </c>
    </row>
    <row r="39" spans="2:55" ht="15.75" x14ac:dyDescent="0.25">
      <c r="B39" s="134" t="s">
        <v>128</v>
      </c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5"/>
      <c r="BC39" s="135"/>
    </row>
    <row r="41" spans="2:55" x14ac:dyDescent="0.25">
      <c r="B41" s="128" t="s">
        <v>130</v>
      </c>
      <c r="C41" s="121"/>
    </row>
    <row r="42" spans="2:55" x14ac:dyDescent="0.25">
      <c r="B42" s="128" t="s">
        <v>131</v>
      </c>
      <c r="C42" s="121"/>
    </row>
    <row r="43" spans="2:55" x14ac:dyDescent="0.25">
      <c r="B43" s="128" t="s">
        <v>133</v>
      </c>
      <c r="C43" s="129">
        <f>C41*C42*20</f>
        <v>0</v>
      </c>
    </row>
    <row r="45" spans="2:55" x14ac:dyDescent="0.25">
      <c r="B45" s="128" t="s">
        <v>129</v>
      </c>
      <c r="C45" s="121"/>
    </row>
    <row r="47" spans="2:55" x14ac:dyDescent="0.25">
      <c r="B47" s="128" t="s">
        <v>134</v>
      </c>
      <c r="C47" s="121"/>
    </row>
    <row r="48" spans="2:55" x14ac:dyDescent="0.25">
      <c r="B48" s="128" t="s">
        <v>134</v>
      </c>
      <c r="C48" s="121"/>
    </row>
    <row r="49" spans="2:55" x14ac:dyDescent="0.25">
      <c r="B49" s="128" t="s">
        <v>134</v>
      </c>
      <c r="C49" s="121"/>
    </row>
    <row r="50" spans="2:55" ht="15.75" thickBot="1" x14ac:dyDescent="0.3"/>
    <row r="51" spans="2:55" x14ac:dyDescent="0.25">
      <c r="B51" s="131" t="s">
        <v>135</v>
      </c>
      <c r="C51" s="123">
        <f>SUM(C45,C43,C47:C49)</f>
        <v>0</v>
      </c>
    </row>
    <row r="53" spans="2:55" x14ac:dyDescent="0.25">
      <c r="B53" s="124" t="s">
        <v>137</v>
      </c>
      <c r="C53" s="130">
        <f>IFERROR(C51/C41,0)</f>
        <v>0</v>
      </c>
    </row>
    <row r="57" spans="2:55" ht="15.75" x14ac:dyDescent="0.25">
      <c r="B57" s="134" t="s">
        <v>143</v>
      </c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  <c r="AS57" s="135"/>
      <c r="AT57" s="135"/>
      <c r="AU57" s="135"/>
      <c r="AV57" s="135"/>
      <c r="AW57" s="135"/>
      <c r="AX57" s="135"/>
      <c r="AY57" s="135"/>
      <c r="AZ57" s="135"/>
      <c r="BA57" s="135"/>
      <c r="BB57" s="135"/>
      <c r="BC57" s="135"/>
    </row>
    <row r="59" spans="2:55" x14ac:dyDescent="0.25">
      <c r="B59" s="128" t="s">
        <v>130</v>
      </c>
      <c r="C59" s="121"/>
    </row>
    <row r="60" spans="2:55" x14ac:dyDescent="0.25">
      <c r="B60" s="128" t="s">
        <v>144</v>
      </c>
      <c r="C60" s="121"/>
    </row>
    <row r="61" spans="2:55" x14ac:dyDescent="0.25">
      <c r="B61" s="128" t="s">
        <v>145</v>
      </c>
      <c r="C61" s="129">
        <f>C59*C60*20</f>
        <v>0</v>
      </c>
    </row>
    <row r="63" spans="2:55" x14ac:dyDescent="0.25">
      <c r="B63" s="128" t="s">
        <v>146</v>
      </c>
      <c r="C63" s="121"/>
    </row>
    <row r="64" spans="2:55" x14ac:dyDescent="0.25">
      <c r="B64" s="128" t="s">
        <v>146</v>
      </c>
      <c r="C64" s="121"/>
    </row>
    <row r="65" spans="2:55" x14ac:dyDescent="0.25">
      <c r="B65" s="128" t="s">
        <v>146</v>
      </c>
      <c r="C65" s="121"/>
    </row>
    <row r="66" spans="2:55" ht="15.75" thickBot="1" x14ac:dyDescent="0.3"/>
    <row r="67" spans="2:55" x14ac:dyDescent="0.25">
      <c r="B67" s="131" t="s">
        <v>147</v>
      </c>
      <c r="C67" s="123">
        <f>SUM(C61,C63:C65)</f>
        <v>0</v>
      </c>
    </row>
    <row r="69" spans="2:55" x14ac:dyDescent="0.25">
      <c r="B69" s="124" t="s">
        <v>148</v>
      </c>
      <c r="C69" s="130">
        <f>IFERROR(C67/C59,0)</f>
        <v>0</v>
      </c>
    </row>
    <row r="73" spans="2:55" ht="15.75" x14ac:dyDescent="0.25">
      <c r="B73" s="134" t="s">
        <v>138</v>
      </c>
      <c r="C73" s="135"/>
      <c r="D73" s="135"/>
      <c r="E73" s="135"/>
      <c r="F73" s="135"/>
      <c r="G73" s="135"/>
      <c r="H73" s="135"/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  <c r="AB73" s="135"/>
      <c r="AC73" s="135"/>
      <c r="AD73" s="135"/>
      <c r="AE73" s="135"/>
      <c r="AF73" s="135"/>
      <c r="AG73" s="135"/>
      <c r="AH73" s="135"/>
      <c r="AI73" s="135"/>
      <c r="AJ73" s="135"/>
      <c r="AK73" s="135"/>
      <c r="AL73" s="135"/>
      <c r="AM73" s="135"/>
      <c r="AN73" s="135"/>
      <c r="AO73" s="135"/>
      <c r="AP73" s="135"/>
      <c r="AQ73" s="135"/>
      <c r="AR73" s="135"/>
      <c r="AS73" s="135"/>
      <c r="AT73" s="135"/>
      <c r="AU73" s="135"/>
      <c r="AV73" s="135"/>
      <c r="AW73" s="135"/>
      <c r="AX73" s="135"/>
      <c r="AY73" s="135"/>
      <c r="AZ73" s="135"/>
      <c r="BA73" s="135"/>
      <c r="BB73" s="135"/>
      <c r="BC73" s="135"/>
    </row>
    <row r="75" spans="2:55" x14ac:dyDescent="0.25">
      <c r="B75" s="137" t="s">
        <v>149</v>
      </c>
    </row>
    <row r="77" spans="2:55" x14ac:dyDescent="0.25">
      <c r="B77" s="128" t="s">
        <v>150</v>
      </c>
      <c r="C77" s="121"/>
    </row>
    <row r="78" spans="2:55" x14ac:dyDescent="0.25">
      <c r="B78" s="128" t="s">
        <v>151</v>
      </c>
      <c r="C78" s="121"/>
    </row>
    <row r="79" spans="2:55" x14ac:dyDescent="0.25">
      <c r="B79" s="128" t="s">
        <v>153</v>
      </c>
      <c r="C79" s="139"/>
    </row>
    <row r="80" spans="2:55" ht="15.75" thickBot="1" x14ac:dyDescent="0.3">
      <c r="B80" s="128" t="s">
        <v>152</v>
      </c>
      <c r="C80" s="139"/>
    </row>
    <row r="81" spans="2:55" x14ac:dyDescent="0.25">
      <c r="B81" s="131" t="s">
        <v>154</v>
      </c>
      <c r="C81" s="123">
        <f>C77*C79/12+C78*C80/12</f>
        <v>0</v>
      </c>
    </row>
    <row r="83" spans="2:55" x14ac:dyDescent="0.25">
      <c r="B83" s="137" t="s">
        <v>155</v>
      </c>
    </row>
    <row r="84" spans="2:55" ht="15.75" thickBot="1" x14ac:dyDescent="0.3">
      <c r="G84" s="143" t="s">
        <v>160</v>
      </c>
      <c r="H84" s="142">
        <f>EOMONTH(C88,1)</f>
        <v>59</v>
      </c>
      <c r="I84" s="142">
        <f>EOMONTH(H84,1)</f>
        <v>91</v>
      </c>
      <c r="J84" s="142">
        <f t="shared" ref="J84:AO84" si="6">EOMONTH(I84,1)</f>
        <v>121</v>
      </c>
      <c r="K84" s="142">
        <f t="shared" si="6"/>
        <v>152</v>
      </c>
      <c r="L84" s="142">
        <f t="shared" si="6"/>
        <v>182</v>
      </c>
      <c r="M84" s="142">
        <f t="shared" si="6"/>
        <v>213</v>
      </c>
      <c r="N84" s="142">
        <f t="shared" si="6"/>
        <v>244</v>
      </c>
      <c r="O84" s="142">
        <f t="shared" si="6"/>
        <v>274</v>
      </c>
      <c r="P84" s="142">
        <f t="shared" si="6"/>
        <v>305</v>
      </c>
      <c r="Q84" s="142">
        <f t="shared" si="6"/>
        <v>335</v>
      </c>
      <c r="R84" s="142">
        <f t="shared" si="6"/>
        <v>366</v>
      </c>
      <c r="S84" s="142">
        <f t="shared" si="6"/>
        <v>397</v>
      </c>
      <c r="T84" s="142">
        <f t="shared" si="6"/>
        <v>425</v>
      </c>
      <c r="U84" s="142">
        <f t="shared" si="6"/>
        <v>456</v>
      </c>
      <c r="V84" s="142">
        <f t="shared" si="6"/>
        <v>486</v>
      </c>
      <c r="W84" s="142">
        <f t="shared" si="6"/>
        <v>517</v>
      </c>
      <c r="X84" s="142">
        <f t="shared" si="6"/>
        <v>547</v>
      </c>
      <c r="Y84" s="142">
        <f t="shared" si="6"/>
        <v>578</v>
      </c>
      <c r="Z84" s="142">
        <f t="shared" si="6"/>
        <v>609</v>
      </c>
      <c r="AA84" s="142">
        <f t="shared" si="6"/>
        <v>639</v>
      </c>
      <c r="AB84" s="142">
        <f t="shared" si="6"/>
        <v>670</v>
      </c>
      <c r="AC84" s="142">
        <f t="shared" si="6"/>
        <v>700</v>
      </c>
      <c r="AD84" s="142">
        <f t="shared" si="6"/>
        <v>731</v>
      </c>
      <c r="AE84" s="142">
        <f t="shared" si="6"/>
        <v>762</v>
      </c>
      <c r="AF84" s="142">
        <f t="shared" si="6"/>
        <v>790</v>
      </c>
      <c r="AG84" s="142">
        <f t="shared" si="6"/>
        <v>821</v>
      </c>
      <c r="AH84" s="142">
        <f t="shared" si="6"/>
        <v>851</v>
      </c>
      <c r="AI84" s="142">
        <f t="shared" si="6"/>
        <v>882</v>
      </c>
      <c r="AJ84" s="142">
        <f t="shared" si="6"/>
        <v>912</v>
      </c>
      <c r="AK84" s="142">
        <f t="shared" si="6"/>
        <v>943</v>
      </c>
      <c r="AL84" s="142">
        <f t="shared" si="6"/>
        <v>974</v>
      </c>
      <c r="AM84" s="142">
        <f t="shared" si="6"/>
        <v>1004</v>
      </c>
      <c r="AN84" s="142">
        <f t="shared" si="6"/>
        <v>1035</v>
      </c>
      <c r="AO84" s="142">
        <f t="shared" si="6"/>
        <v>1065</v>
      </c>
      <c r="AP84" s="142">
        <f t="shared" ref="AP84:AQ84" si="7">EOMONTH(AO84,1)</f>
        <v>1096</v>
      </c>
      <c r="AQ84" s="142">
        <f t="shared" si="7"/>
        <v>1127</v>
      </c>
      <c r="AR84" s="142">
        <f t="shared" ref="AR84:BC84" si="8">EOMONTH(AQ84,1)</f>
        <v>1155</v>
      </c>
      <c r="AS84" s="142">
        <f t="shared" si="8"/>
        <v>1186</v>
      </c>
      <c r="AT84" s="142">
        <f t="shared" si="8"/>
        <v>1216</v>
      </c>
      <c r="AU84" s="142">
        <f t="shared" si="8"/>
        <v>1247</v>
      </c>
      <c r="AV84" s="142">
        <f t="shared" si="8"/>
        <v>1277</v>
      </c>
      <c r="AW84" s="142">
        <f t="shared" si="8"/>
        <v>1308</v>
      </c>
      <c r="AX84" s="142">
        <f t="shared" si="8"/>
        <v>1339</v>
      </c>
      <c r="AY84" s="142">
        <f t="shared" si="8"/>
        <v>1369</v>
      </c>
      <c r="AZ84" s="142">
        <f t="shared" si="8"/>
        <v>1400</v>
      </c>
      <c r="BA84" s="142">
        <f t="shared" si="8"/>
        <v>1430</v>
      </c>
      <c r="BB84" s="142">
        <f t="shared" si="8"/>
        <v>1461</v>
      </c>
      <c r="BC84" s="142">
        <f t="shared" si="8"/>
        <v>1492</v>
      </c>
    </row>
    <row r="85" spans="2:55" x14ac:dyDescent="0.25">
      <c r="B85" s="128" t="s">
        <v>139</v>
      </c>
      <c r="C85" s="121"/>
      <c r="G85" s="128" t="s">
        <v>157</v>
      </c>
      <c r="H85" s="129">
        <f>$C85</f>
        <v>0</v>
      </c>
      <c r="I85" s="129">
        <f>H88</f>
        <v>0</v>
      </c>
      <c r="J85" s="129">
        <f t="shared" ref="J85:AQ85" si="9">I88</f>
        <v>0</v>
      </c>
      <c r="K85" s="129">
        <f t="shared" si="9"/>
        <v>0</v>
      </c>
      <c r="L85" s="129">
        <f t="shared" si="9"/>
        <v>0</v>
      </c>
      <c r="M85" s="129">
        <f t="shared" si="9"/>
        <v>0</v>
      </c>
      <c r="N85" s="129">
        <f t="shared" si="9"/>
        <v>0</v>
      </c>
      <c r="O85" s="129">
        <f t="shared" si="9"/>
        <v>0</v>
      </c>
      <c r="P85" s="129">
        <f t="shared" si="9"/>
        <v>0</v>
      </c>
      <c r="Q85" s="129">
        <f t="shared" si="9"/>
        <v>0</v>
      </c>
      <c r="R85" s="129">
        <f t="shared" si="9"/>
        <v>0</v>
      </c>
      <c r="S85" s="129">
        <f t="shared" si="9"/>
        <v>0</v>
      </c>
      <c r="T85" s="129">
        <f t="shared" si="9"/>
        <v>0</v>
      </c>
      <c r="U85" s="129">
        <f t="shared" si="9"/>
        <v>0</v>
      </c>
      <c r="V85" s="129">
        <f t="shared" si="9"/>
        <v>0</v>
      </c>
      <c r="W85" s="129">
        <f t="shared" si="9"/>
        <v>0</v>
      </c>
      <c r="X85" s="129">
        <f t="shared" si="9"/>
        <v>0</v>
      </c>
      <c r="Y85" s="129">
        <f t="shared" si="9"/>
        <v>0</v>
      </c>
      <c r="Z85" s="129">
        <f t="shared" si="9"/>
        <v>0</v>
      </c>
      <c r="AA85" s="129">
        <f t="shared" si="9"/>
        <v>0</v>
      </c>
      <c r="AB85" s="129">
        <f t="shared" si="9"/>
        <v>0</v>
      </c>
      <c r="AC85" s="129">
        <f t="shared" si="9"/>
        <v>0</v>
      </c>
      <c r="AD85" s="129">
        <f t="shared" si="9"/>
        <v>0</v>
      </c>
      <c r="AE85" s="129">
        <f t="shared" si="9"/>
        <v>0</v>
      </c>
      <c r="AF85" s="129">
        <f t="shared" si="9"/>
        <v>0</v>
      </c>
      <c r="AG85" s="129">
        <f t="shared" si="9"/>
        <v>0</v>
      </c>
      <c r="AH85" s="129">
        <f t="shared" si="9"/>
        <v>0</v>
      </c>
      <c r="AI85" s="129">
        <f t="shared" si="9"/>
        <v>0</v>
      </c>
      <c r="AJ85" s="129">
        <f t="shared" si="9"/>
        <v>0</v>
      </c>
      <c r="AK85" s="129">
        <f t="shared" si="9"/>
        <v>0</v>
      </c>
      <c r="AL85" s="129">
        <f t="shared" si="9"/>
        <v>0</v>
      </c>
      <c r="AM85" s="129">
        <f t="shared" si="9"/>
        <v>0</v>
      </c>
      <c r="AN85" s="129">
        <f t="shared" si="9"/>
        <v>0</v>
      </c>
      <c r="AO85" s="129">
        <f t="shared" si="9"/>
        <v>0</v>
      </c>
      <c r="AP85" s="129">
        <f t="shared" si="9"/>
        <v>0</v>
      </c>
      <c r="AQ85" s="129">
        <f t="shared" si="9"/>
        <v>0</v>
      </c>
      <c r="AR85" s="129">
        <f t="shared" ref="AR85:BC85" si="10">AQ88</f>
        <v>0</v>
      </c>
      <c r="AS85" s="129">
        <f t="shared" si="10"/>
        <v>0</v>
      </c>
      <c r="AT85" s="129">
        <f t="shared" si="10"/>
        <v>0</v>
      </c>
      <c r="AU85" s="129">
        <f t="shared" si="10"/>
        <v>0</v>
      </c>
      <c r="AV85" s="129">
        <f t="shared" si="10"/>
        <v>0</v>
      </c>
      <c r="AW85" s="129">
        <f t="shared" si="10"/>
        <v>0</v>
      </c>
      <c r="AX85" s="129">
        <f t="shared" si="10"/>
        <v>0</v>
      </c>
      <c r="AY85" s="129">
        <f t="shared" si="10"/>
        <v>0</v>
      </c>
      <c r="AZ85" s="129">
        <f t="shared" si="10"/>
        <v>0</v>
      </c>
      <c r="BA85" s="129">
        <f t="shared" si="10"/>
        <v>0</v>
      </c>
      <c r="BB85" s="129">
        <f t="shared" si="10"/>
        <v>0</v>
      </c>
      <c r="BC85" s="129">
        <f t="shared" si="10"/>
        <v>0</v>
      </c>
    </row>
    <row r="86" spans="2:55" x14ac:dyDescent="0.25">
      <c r="B86" s="128" t="s">
        <v>140</v>
      </c>
      <c r="C86" s="144"/>
      <c r="G86" s="124" t="s">
        <v>158</v>
      </c>
      <c r="H86" s="145">
        <f>H85*$C87/12</f>
        <v>0</v>
      </c>
      <c r="I86" s="145">
        <f t="shared" ref="I86:AQ86" si="11">I85*$C87/12</f>
        <v>0</v>
      </c>
      <c r="J86" s="145">
        <f t="shared" si="11"/>
        <v>0</v>
      </c>
      <c r="K86" s="145">
        <f t="shared" si="11"/>
        <v>0</v>
      </c>
      <c r="L86" s="145">
        <f t="shared" si="11"/>
        <v>0</v>
      </c>
      <c r="M86" s="145">
        <f t="shared" si="11"/>
        <v>0</v>
      </c>
      <c r="N86" s="145">
        <f t="shared" si="11"/>
        <v>0</v>
      </c>
      <c r="O86" s="145">
        <f t="shared" si="11"/>
        <v>0</v>
      </c>
      <c r="P86" s="145">
        <f t="shared" si="11"/>
        <v>0</v>
      </c>
      <c r="Q86" s="145">
        <f t="shared" si="11"/>
        <v>0</v>
      </c>
      <c r="R86" s="145">
        <f t="shared" si="11"/>
        <v>0</v>
      </c>
      <c r="S86" s="145">
        <f t="shared" si="11"/>
        <v>0</v>
      </c>
      <c r="T86" s="145">
        <f t="shared" si="11"/>
        <v>0</v>
      </c>
      <c r="U86" s="145">
        <f t="shared" si="11"/>
        <v>0</v>
      </c>
      <c r="V86" s="145">
        <f t="shared" si="11"/>
        <v>0</v>
      </c>
      <c r="W86" s="145">
        <f t="shared" si="11"/>
        <v>0</v>
      </c>
      <c r="X86" s="145">
        <f t="shared" si="11"/>
        <v>0</v>
      </c>
      <c r="Y86" s="145">
        <f t="shared" si="11"/>
        <v>0</v>
      </c>
      <c r="Z86" s="145">
        <f t="shared" si="11"/>
        <v>0</v>
      </c>
      <c r="AA86" s="145">
        <f t="shared" si="11"/>
        <v>0</v>
      </c>
      <c r="AB86" s="145">
        <f t="shared" si="11"/>
        <v>0</v>
      </c>
      <c r="AC86" s="145">
        <f t="shared" si="11"/>
        <v>0</v>
      </c>
      <c r="AD86" s="145">
        <f t="shared" si="11"/>
        <v>0</v>
      </c>
      <c r="AE86" s="145">
        <f t="shared" si="11"/>
        <v>0</v>
      </c>
      <c r="AF86" s="145">
        <f t="shared" si="11"/>
        <v>0</v>
      </c>
      <c r="AG86" s="145">
        <f t="shared" si="11"/>
        <v>0</v>
      </c>
      <c r="AH86" s="145">
        <f t="shared" si="11"/>
        <v>0</v>
      </c>
      <c r="AI86" s="145">
        <f t="shared" si="11"/>
        <v>0</v>
      </c>
      <c r="AJ86" s="145">
        <f t="shared" si="11"/>
        <v>0</v>
      </c>
      <c r="AK86" s="145">
        <f t="shared" si="11"/>
        <v>0</v>
      </c>
      <c r="AL86" s="145">
        <f t="shared" si="11"/>
        <v>0</v>
      </c>
      <c r="AM86" s="145">
        <f t="shared" si="11"/>
        <v>0</v>
      </c>
      <c r="AN86" s="145">
        <f t="shared" si="11"/>
        <v>0</v>
      </c>
      <c r="AO86" s="145">
        <f t="shared" si="11"/>
        <v>0</v>
      </c>
      <c r="AP86" s="145">
        <f t="shared" si="11"/>
        <v>0</v>
      </c>
      <c r="AQ86" s="145">
        <f t="shared" si="11"/>
        <v>0</v>
      </c>
      <c r="AR86" s="145">
        <f t="shared" ref="AR86" si="12">AR85*$C87/12</f>
        <v>0</v>
      </c>
      <c r="AS86" s="145">
        <f t="shared" ref="AS86" si="13">AS85*$C87/12</f>
        <v>0</v>
      </c>
      <c r="AT86" s="145">
        <f t="shared" ref="AT86" si="14">AT85*$C87/12</f>
        <v>0</v>
      </c>
      <c r="AU86" s="145">
        <f t="shared" ref="AU86" si="15">AU85*$C87/12</f>
        <v>0</v>
      </c>
      <c r="AV86" s="145">
        <f t="shared" ref="AV86" si="16">AV85*$C87/12</f>
        <v>0</v>
      </c>
      <c r="AW86" s="145">
        <f t="shared" ref="AW86" si="17">AW85*$C87/12</f>
        <v>0</v>
      </c>
      <c r="AX86" s="145">
        <f t="shared" ref="AX86" si="18">AX85*$C87/12</f>
        <v>0</v>
      </c>
      <c r="AY86" s="145">
        <f t="shared" ref="AY86" si="19">AY85*$C87/12</f>
        <v>0</v>
      </c>
      <c r="AZ86" s="145">
        <f t="shared" ref="AZ86" si="20">AZ85*$C87/12</f>
        <v>0</v>
      </c>
      <c r="BA86" s="145">
        <f t="shared" ref="BA86" si="21">BA85*$C87/12</f>
        <v>0</v>
      </c>
      <c r="BB86" s="145">
        <f t="shared" ref="BB86" si="22">BB85*$C87/12</f>
        <v>0</v>
      </c>
      <c r="BC86" s="145">
        <f t="shared" ref="BC86" si="23">BC85*$C87/12</f>
        <v>0</v>
      </c>
    </row>
    <row r="87" spans="2:55" x14ac:dyDescent="0.25">
      <c r="B87" s="128" t="s">
        <v>141</v>
      </c>
      <c r="C87" s="139"/>
      <c r="G87" s="124" t="s">
        <v>19</v>
      </c>
      <c r="H87" s="145">
        <f t="shared" ref="H87:BC87" si="24">IFERROR(-(PMT($C87/12,$C86-H1,H85)+H86),0)</f>
        <v>0</v>
      </c>
      <c r="I87" s="145">
        <f t="shared" si="24"/>
        <v>0</v>
      </c>
      <c r="J87" s="145">
        <f t="shared" si="24"/>
        <v>0</v>
      </c>
      <c r="K87" s="145">
        <f t="shared" si="24"/>
        <v>0</v>
      </c>
      <c r="L87" s="145">
        <f t="shared" si="24"/>
        <v>0</v>
      </c>
      <c r="M87" s="145">
        <f t="shared" si="24"/>
        <v>0</v>
      </c>
      <c r="N87" s="145">
        <f t="shared" si="24"/>
        <v>0</v>
      </c>
      <c r="O87" s="145">
        <f t="shared" si="24"/>
        <v>0</v>
      </c>
      <c r="P87" s="145">
        <f t="shared" si="24"/>
        <v>0</v>
      </c>
      <c r="Q87" s="145">
        <f t="shared" si="24"/>
        <v>0</v>
      </c>
      <c r="R87" s="145">
        <f t="shared" si="24"/>
        <v>0</v>
      </c>
      <c r="S87" s="145">
        <f t="shared" si="24"/>
        <v>0</v>
      </c>
      <c r="T87" s="145">
        <f t="shared" si="24"/>
        <v>0</v>
      </c>
      <c r="U87" s="145">
        <f t="shared" si="24"/>
        <v>0</v>
      </c>
      <c r="V87" s="145">
        <f t="shared" si="24"/>
        <v>0</v>
      </c>
      <c r="W87" s="145">
        <f t="shared" si="24"/>
        <v>0</v>
      </c>
      <c r="X87" s="145">
        <f t="shared" si="24"/>
        <v>0</v>
      </c>
      <c r="Y87" s="145">
        <f t="shared" si="24"/>
        <v>0</v>
      </c>
      <c r="Z87" s="145">
        <f t="shared" si="24"/>
        <v>0</v>
      </c>
      <c r="AA87" s="145">
        <f t="shared" si="24"/>
        <v>0</v>
      </c>
      <c r="AB87" s="145">
        <f t="shared" si="24"/>
        <v>0</v>
      </c>
      <c r="AC87" s="145">
        <f t="shared" si="24"/>
        <v>0</v>
      </c>
      <c r="AD87" s="145">
        <f t="shared" si="24"/>
        <v>0</v>
      </c>
      <c r="AE87" s="145">
        <f t="shared" si="24"/>
        <v>0</v>
      </c>
      <c r="AF87" s="145">
        <f t="shared" si="24"/>
        <v>0</v>
      </c>
      <c r="AG87" s="145">
        <f t="shared" si="24"/>
        <v>0</v>
      </c>
      <c r="AH87" s="145">
        <f t="shared" si="24"/>
        <v>0</v>
      </c>
      <c r="AI87" s="145">
        <f t="shared" si="24"/>
        <v>0</v>
      </c>
      <c r="AJ87" s="145">
        <f t="shared" si="24"/>
        <v>0</v>
      </c>
      <c r="AK87" s="145">
        <f t="shared" si="24"/>
        <v>0</v>
      </c>
      <c r="AL87" s="145">
        <f t="shared" si="24"/>
        <v>0</v>
      </c>
      <c r="AM87" s="145">
        <f t="shared" si="24"/>
        <v>0</v>
      </c>
      <c r="AN87" s="145">
        <f t="shared" si="24"/>
        <v>0</v>
      </c>
      <c r="AO87" s="145">
        <f t="shared" si="24"/>
        <v>0</v>
      </c>
      <c r="AP87" s="145">
        <f t="shared" si="24"/>
        <v>0</v>
      </c>
      <c r="AQ87" s="145">
        <f t="shared" si="24"/>
        <v>0</v>
      </c>
      <c r="AR87" s="145">
        <f t="shared" si="24"/>
        <v>0</v>
      </c>
      <c r="AS87" s="145">
        <f t="shared" si="24"/>
        <v>0</v>
      </c>
      <c r="AT87" s="145">
        <f t="shared" si="24"/>
        <v>0</v>
      </c>
      <c r="AU87" s="145">
        <f t="shared" si="24"/>
        <v>0</v>
      </c>
      <c r="AV87" s="145">
        <f t="shared" si="24"/>
        <v>0</v>
      </c>
      <c r="AW87" s="145">
        <f t="shared" si="24"/>
        <v>0</v>
      </c>
      <c r="AX87" s="145">
        <f t="shared" si="24"/>
        <v>0</v>
      </c>
      <c r="AY87" s="145">
        <f t="shared" si="24"/>
        <v>0</v>
      </c>
      <c r="AZ87" s="145">
        <f t="shared" si="24"/>
        <v>0</v>
      </c>
      <c r="BA87" s="145">
        <f t="shared" si="24"/>
        <v>0</v>
      </c>
      <c r="BB87" s="145">
        <f t="shared" si="24"/>
        <v>0</v>
      </c>
      <c r="BC87" s="145">
        <f t="shared" si="24"/>
        <v>0</v>
      </c>
    </row>
    <row r="88" spans="2:55" x14ac:dyDescent="0.25">
      <c r="B88" s="128" t="s">
        <v>156</v>
      </c>
      <c r="C88" s="141"/>
      <c r="G88" s="128" t="s">
        <v>159</v>
      </c>
      <c r="H88" s="129">
        <f>H85-H87</f>
        <v>0</v>
      </c>
      <c r="I88" s="129">
        <f t="shared" ref="I88:AQ88" si="25">I85-I87</f>
        <v>0</v>
      </c>
      <c r="J88" s="129">
        <f t="shared" si="25"/>
        <v>0</v>
      </c>
      <c r="K88" s="129">
        <f t="shared" si="25"/>
        <v>0</v>
      </c>
      <c r="L88" s="129">
        <f t="shared" si="25"/>
        <v>0</v>
      </c>
      <c r="M88" s="129">
        <f t="shared" si="25"/>
        <v>0</v>
      </c>
      <c r="N88" s="129">
        <f t="shared" si="25"/>
        <v>0</v>
      </c>
      <c r="O88" s="129">
        <f t="shared" si="25"/>
        <v>0</v>
      </c>
      <c r="P88" s="129">
        <f t="shared" si="25"/>
        <v>0</v>
      </c>
      <c r="Q88" s="129">
        <f t="shared" si="25"/>
        <v>0</v>
      </c>
      <c r="R88" s="129">
        <f t="shared" si="25"/>
        <v>0</v>
      </c>
      <c r="S88" s="129">
        <f t="shared" si="25"/>
        <v>0</v>
      </c>
      <c r="T88" s="129">
        <f t="shared" si="25"/>
        <v>0</v>
      </c>
      <c r="U88" s="129">
        <f t="shared" si="25"/>
        <v>0</v>
      </c>
      <c r="V88" s="129">
        <f t="shared" si="25"/>
        <v>0</v>
      </c>
      <c r="W88" s="129">
        <f t="shared" si="25"/>
        <v>0</v>
      </c>
      <c r="X88" s="129">
        <f t="shared" si="25"/>
        <v>0</v>
      </c>
      <c r="Y88" s="129">
        <f t="shared" si="25"/>
        <v>0</v>
      </c>
      <c r="Z88" s="129">
        <f t="shared" si="25"/>
        <v>0</v>
      </c>
      <c r="AA88" s="129">
        <f t="shared" si="25"/>
        <v>0</v>
      </c>
      <c r="AB88" s="129">
        <f t="shared" si="25"/>
        <v>0</v>
      </c>
      <c r="AC88" s="129">
        <f t="shared" si="25"/>
        <v>0</v>
      </c>
      <c r="AD88" s="129">
        <f t="shared" si="25"/>
        <v>0</v>
      </c>
      <c r="AE88" s="129">
        <f t="shared" si="25"/>
        <v>0</v>
      </c>
      <c r="AF88" s="129">
        <f t="shared" si="25"/>
        <v>0</v>
      </c>
      <c r="AG88" s="129">
        <f t="shared" si="25"/>
        <v>0</v>
      </c>
      <c r="AH88" s="129">
        <f t="shared" si="25"/>
        <v>0</v>
      </c>
      <c r="AI88" s="129">
        <f t="shared" si="25"/>
        <v>0</v>
      </c>
      <c r="AJ88" s="129">
        <f t="shared" si="25"/>
        <v>0</v>
      </c>
      <c r="AK88" s="129">
        <f t="shared" si="25"/>
        <v>0</v>
      </c>
      <c r="AL88" s="129">
        <f t="shared" si="25"/>
        <v>0</v>
      </c>
      <c r="AM88" s="129">
        <f t="shared" si="25"/>
        <v>0</v>
      </c>
      <c r="AN88" s="129">
        <f t="shared" si="25"/>
        <v>0</v>
      </c>
      <c r="AO88" s="129">
        <f t="shared" si="25"/>
        <v>0</v>
      </c>
      <c r="AP88" s="129">
        <f t="shared" si="25"/>
        <v>0</v>
      </c>
      <c r="AQ88" s="129">
        <f t="shared" si="25"/>
        <v>0</v>
      </c>
      <c r="AR88" s="129">
        <f t="shared" ref="AR88" si="26">AR85-AR87</f>
        <v>0</v>
      </c>
      <c r="AS88" s="129">
        <f t="shared" ref="AS88" si="27">AS85-AS87</f>
        <v>0</v>
      </c>
      <c r="AT88" s="129">
        <f t="shared" ref="AT88" si="28">AT85-AT87</f>
        <v>0</v>
      </c>
      <c r="AU88" s="129">
        <f t="shared" ref="AU88" si="29">AU85-AU87</f>
        <v>0</v>
      </c>
      <c r="AV88" s="129">
        <f t="shared" ref="AV88" si="30">AV85-AV87</f>
        <v>0</v>
      </c>
      <c r="AW88" s="129">
        <f t="shared" ref="AW88" si="31">AW85-AW87</f>
        <v>0</v>
      </c>
      <c r="AX88" s="129">
        <f t="shared" ref="AX88" si="32">AX85-AX87</f>
        <v>0</v>
      </c>
      <c r="AY88" s="129">
        <f t="shared" ref="AY88" si="33">AY85-AY87</f>
        <v>0</v>
      </c>
      <c r="AZ88" s="129">
        <f t="shared" ref="AZ88" si="34">AZ85-AZ87</f>
        <v>0</v>
      </c>
      <c r="BA88" s="129">
        <f t="shared" ref="BA88" si="35">BA85-BA87</f>
        <v>0</v>
      </c>
      <c r="BB88" s="129">
        <f t="shared" ref="BB88" si="36">BB85-BB87</f>
        <v>0</v>
      </c>
      <c r="BC88" s="129">
        <f t="shared" ref="BC88" si="37">BC85-BC87</f>
        <v>0</v>
      </c>
    </row>
  </sheetData>
  <pageMargins left="0.7" right="0.7" top="0.75" bottom="0.75" header="0.3" footer="0.3"/>
  <customProperties>
    <customPr name="OrphanNamesChecke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2"/>
  <sheetViews>
    <sheetView workbookViewId="0">
      <selection activeCell="E15" sqref="E15"/>
    </sheetView>
    <sheetView workbookViewId="1"/>
  </sheetViews>
  <sheetFormatPr defaultColWidth="11.425781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</sheetData>
  <pageMargins left="0.7" right="0.7" top="0.78740157499999996" bottom="0.78740157499999996" header="0.3" footer="0.3"/>
  <customProperties>
    <customPr name="OrphanNamesChecke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9846C604A68A4E8FC7C01CD9A7EE5F" ma:contentTypeVersion="16" ma:contentTypeDescription="Ein neues Dokument erstellen." ma:contentTypeScope="" ma:versionID="7b4dfb33a0fbb29dc64f786ef4348c07">
  <xsd:schema xmlns:xsd="http://www.w3.org/2001/XMLSchema" xmlns:xs="http://www.w3.org/2001/XMLSchema" xmlns:p="http://schemas.microsoft.com/office/2006/metadata/properties" xmlns:ns2="868e6947-a81d-4f70-839e-ae5ea54616fc" xmlns:ns3="4c3517cb-84cd-4c39-b262-32ccd43194d5" targetNamespace="http://schemas.microsoft.com/office/2006/metadata/properties" ma:root="true" ma:fieldsID="54608bf0f0e09173197e7368cac0ccd3" ns2:_="" ns3:_="">
    <xsd:import namespace="868e6947-a81d-4f70-839e-ae5ea54616fc"/>
    <xsd:import namespace="4c3517cb-84cd-4c39-b262-32ccd43194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8e6947-a81d-4f70-839e-ae5ea54616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3873494a-16a1-475c-a4f3-2cb24c52d2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3517cb-84cd-4c39-b262-32ccd43194d5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3c507aa-e7b3-4afc-bda1-15b78dbb40a5}" ma:internalName="TaxCatchAll" ma:showField="CatchAllData" ma:web="4c3517cb-84cd-4c39-b262-32ccd43194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51F097-706E-4ADB-8CD2-C77D4D17995E}"/>
</file>

<file path=customXml/itemProps2.xml><?xml version="1.0" encoding="utf-8"?>
<ds:datastoreItem xmlns:ds="http://schemas.openxmlformats.org/officeDocument/2006/customXml" ds:itemID="{286A93CC-C2F2-4950-A7F9-38CD416C019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Ausfüllhilfe</vt:lpstr>
      <vt:lpstr>Kapitalbedarf &amp; Finanzierung</vt:lpstr>
      <vt:lpstr>Absatzplan</vt:lpstr>
      <vt:lpstr>Umsatzplan</vt:lpstr>
      <vt:lpstr>Kostenplan</vt:lpstr>
      <vt:lpstr>Rentabilitätsplan</vt:lpstr>
      <vt:lpstr>Liquiditätsplan</vt:lpstr>
      <vt:lpstr>Nebenrechnungen</vt:lpstr>
      <vt:lpstr>Hilfstabelle Monate</vt:lpstr>
    </vt:vector>
  </TitlesOfParts>
  <Company>Magistrat Wien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Eldaly Sammy</dc:creator>
  <cp:lastModifiedBy>Lorenz KLINGER (AT)</cp:lastModifiedBy>
  <cp:lastPrinted>2020-10-02T11:24:00Z</cp:lastPrinted>
  <dcterms:created xsi:type="dcterms:W3CDTF">2020-09-24T05:16:53Z</dcterms:created>
  <dcterms:modified xsi:type="dcterms:W3CDTF">2024-09-26T18:03:33Z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mrt_NotesFontSize">
    <vt:lpwstr>8</vt:lpwstr>
  </property>
  <property fmtid="{D5CDD505-2E9C-101B-9397-08002B2CF9AE}" pid="3" name="Smrt_WorkbookThemeColor">
    <vt:lpwstr>Smart Report</vt:lpwstr>
  </property>
  <property fmtid="{D5CDD505-2E9C-101B-9397-08002B2CF9AE}" pid="4" name="Smrt_WorkbookNumberDisplay">
    <vt:lpwstr>0</vt:lpwstr>
  </property>
  <property fmtid="{D5CDD505-2E9C-101B-9397-08002B2CF9AE}" pid="5" name="Smrt_WorkbookPercentageDisplay">
    <vt:lpwstr>0</vt:lpwstr>
  </property>
</Properties>
</file>